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" yWindow="-10" windowWidth="9680" windowHeight="8110"/>
  </bookViews>
  <sheets>
    <sheet name="Chart of Accounts" sheetId="1" r:id="rId1"/>
    <sheet name="Cash Flow - Indirect" sheetId="2" r:id="rId2"/>
    <sheet name="CF Report - Indirect 1" sheetId="3" r:id="rId3"/>
    <sheet name="CF Report - Indirect 2" sheetId="4" r:id="rId4"/>
    <sheet name="PRO Version" sheetId="9" r:id="rId5"/>
  </sheets>
  <definedNames>
    <definedName name="ChartofAccounts">'Chart of Accounts'!$B$5:$B$103</definedName>
    <definedName name="ChartofAccountsTable">'Chart of Accounts'!$B$5:$C$103</definedName>
    <definedName name="_xlnm.Print_Area" localSheetId="2">'CF Report - Indirect 1'!$D$5:$F$96</definedName>
    <definedName name="_xlnm.Print_Area" localSheetId="3">'CF Report - Indirect 2'!$B$5:$D$97</definedName>
    <definedName name="_xlnm.Print_Area" localSheetId="0">'Chart of Accounts'!$B$4:$C$103</definedName>
  </definedNames>
  <calcPr calcId="145621"/>
</workbook>
</file>

<file path=xl/calcChain.xml><?xml version="1.0" encoding="utf-8"?>
<calcChain xmlns="http://schemas.openxmlformats.org/spreadsheetml/2006/main">
  <c r="B7" i="4" l="1"/>
  <c r="D7" i="3"/>
  <c r="D40" i="4"/>
  <c r="D36" i="4"/>
  <c r="D41" i="4" s="1"/>
  <c r="D29" i="4"/>
  <c r="D21" i="4"/>
  <c r="D14" i="4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F116" i="2"/>
  <c r="D101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F99" i="2"/>
  <c r="F117" i="2" s="1"/>
  <c r="D84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F63" i="2"/>
  <c r="D48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F44" i="2"/>
  <c r="D29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F27" i="2"/>
  <c r="D12" i="2"/>
  <c r="A9" i="2"/>
  <c r="D22" i="4" l="1"/>
  <c r="D43" i="4" s="1"/>
  <c r="D45" i="4" s="1"/>
  <c r="F81" i="2"/>
  <c r="F80" i="2"/>
  <c r="F45" i="2"/>
  <c r="A10" i="2"/>
  <c r="A11" i="2" s="1"/>
  <c r="A12" i="2" s="1"/>
  <c r="A13" i="2" s="1"/>
  <c r="C9" i="3"/>
  <c r="C10" i="3"/>
  <c r="C11" i="3"/>
  <c r="C12" i="3" l="1"/>
  <c r="D12" i="3" s="1"/>
  <c r="F118" i="2"/>
  <c r="F120" i="2" s="1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E11" i="3"/>
  <c r="D11" i="3"/>
  <c r="F11" i="3"/>
  <c r="C13" i="3"/>
  <c r="E10" i="3"/>
  <c r="D10" i="3"/>
  <c r="F10" i="3"/>
  <c r="E9" i="3"/>
  <c r="D9" i="3"/>
  <c r="F9" i="3"/>
  <c r="C17" i="3" l="1"/>
  <c r="C21" i="3"/>
  <c r="C15" i="3"/>
  <c r="E12" i="3"/>
  <c r="C19" i="3"/>
  <c r="F12" i="3"/>
  <c r="C49" i="3"/>
  <c r="C27" i="3"/>
  <c r="E27" i="3" s="1"/>
  <c r="C25" i="3"/>
  <c r="C89" i="3"/>
  <c r="F89" i="3" s="1"/>
  <c r="C52" i="3"/>
  <c r="C33" i="3"/>
  <c r="E33" i="3" s="1"/>
  <c r="C75" i="3"/>
  <c r="F75" i="3" s="1"/>
  <c r="C64" i="3"/>
  <c r="E64" i="3" s="1"/>
  <c r="C96" i="3"/>
  <c r="C94" i="3"/>
  <c r="D94" i="3" s="1"/>
  <c r="C57" i="3"/>
  <c r="E57" i="3" s="1"/>
  <c r="C92" i="3"/>
  <c r="E92" i="3" s="1"/>
  <c r="C35" i="3"/>
  <c r="C91" i="3"/>
  <c r="F91" i="3" s="1"/>
  <c r="C29" i="3"/>
  <c r="E29" i="3" s="1"/>
  <c r="C23" i="3"/>
  <c r="D23" i="3" s="1"/>
  <c r="C20" i="3"/>
  <c r="C32" i="3"/>
  <c r="E32" i="3" s="1"/>
  <c r="C65" i="3"/>
  <c r="D65" i="3" s="1"/>
  <c r="C88" i="3"/>
  <c r="F88" i="3" s="1"/>
  <c r="C43" i="3"/>
  <c r="C83" i="3"/>
  <c r="D83" i="3" s="1"/>
  <c r="C81" i="3"/>
  <c r="E81" i="3" s="1"/>
  <c r="C37" i="3"/>
  <c r="D37" i="3" s="1"/>
  <c r="C31" i="3"/>
  <c r="F31" i="3" s="1"/>
  <c r="C50" i="3"/>
  <c r="F50" i="3" s="1"/>
  <c r="C70" i="3"/>
  <c r="E70" i="3" s="1"/>
  <c r="C41" i="3"/>
  <c r="F41" i="3" s="1"/>
  <c r="C73" i="3"/>
  <c r="C84" i="3"/>
  <c r="F84" i="3" s="1"/>
  <c r="C59" i="3"/>
  <c r="F59" i="3" s="1"/>
  <c r="C53" i="3"/>
  <c r="E53" i="3" s="1"/>
  <c r="C63" i="3"/>
  <c r="C18" i="3"/>
  <c r="D18" i="3" s="1"/>
  <c r="C38" i="3"/>
  <c r="E38" i="3" s="1"/>
  <c r="E96" i="3"/>
  <c r="F96" i="3"/>
  <c r="D96" i="3"/>
  <c r="E21" i="3"/>
  <c r="F21" i="3"/>
  <c r="D21" i="3"/>
  <c r="E31" i="3"/>
  <c r="D31" i="3"/>
  <c r="E89" i="3"/>
  <c r="E20" i="3"/>
  <c r="F20" i="3"/>
  <c r="D20" i="3"/>
  <c r="E25" i="3"/>
  <c r="F25" i="3"/>
  <c r="D25" i="3"/>
  <c r="D57" i="3"/>
  <c r="D92" i="3"/>
  <c r="E35" i="3"/>
  <c r="F35" i="3"/>
  <c r="D35" i="3"/>
  <c r="C67" i="3"/>
  <c r="C87" i="3"/>
  <c r="C61" i="3"/>
  <c r="C90" i="3"/>
  <c r="C39" i="3"/>
  <c r="C71" i="3"/>
  <c r="C85" i="3"/>
  <c r="C76" i="3"/>
  <c r="C44" i="3"/>
  <c r="C74" i="3"/>
  <c r="C42" i="3"/>
  <c r="C82" i="3"/>
  <c r="C56" i="3"/>
  <c r="C24" i="3"/>
  <c r="C62" i="3"/>
  <c r="C30" i="3"/>
  <c r="E49" i="3"/>
  <c r="F49" i="3"/>
  <c r="D49" i="3"/>
  <c r="D53" i="3"/>
  <c r="E88" i="3"/>
  <c r="E43" i="3"/>
  <c r="F43" i="3"/>
  <c r="D43" i="3"/>
  <c r="F37" i="3"/>
  <c r="C69" i="3"/>
  <c r="C86" i="3"/>
  <c r="E15" i="3"/>
  <c r="F15" i="3"/>
  <c r="D15" i="3"/>
  <c r="C47" i="3"/>
  <c r="C79" i="3"/>
  <c r="C68" i="3"/>
  <c r="C36" i="3"/>
  <c r="C66" i="3"/>
  <c r="C34" i="3"/>
  <c r="C80" i="3"/>
  <c r="C48" i="3"/>
  <c r="C16" i="3"/>
  <c r="C54" i="3"/>
  <c r="C22" i="3"/>
  <c r="F65" i="3"/>
  <c r="E41" i="3"/>
  <c r="E73" i="3"/>
  <c r="F73" i="3"/>
  <c r="D73" i="3"/>
  <c r="D84" i="3"/>
  <c r="E19" i="3"/>
  <c r="F19" i="3"/>
  <c r="D19" i="3"/>
  <c r="C51" i="3"/>
  <c r="C95" i="3"/>
  <c r="E13" i="3"/>
  <c r="F13" i="3"/>
  <c r="D13" i="3"/>
  <c r="C45" i="3"/>
  <c r="C77" i="3"/>
  <c r="F23" i="3"/>
  <c r="C55" i="3"/>
  <c r="C93" i="3"/>
  <c r="C60" i="3"/>
  <c r="C28" i="3"/>
  <c r="C58" i="3"/>
  <c r="C26" i="3"/>
  <c r="C72" i="3"/>
  <c r="C40" i="3"/>
  <c r="C78" i="3"/>
  <c r="C46" i="3"/>
  <c r="C14" i="3"/>
  <c r="E17" i="3"/>
  <c r="F17" i="3"/>
  <c r="D17" i="3"/>
  <c r="E94" i="3"/>
  <c r="F94" i="3"/>
  <c r="E63" i="3"/>
  <c r="F63" i="3"/>
  <c r="D63" i="3"/>
  <c r="E52" i="3"/>
  <c r="F52" i="3"/>
  <c r="D52" i="3"/>
  <c r="E50" i="3"/>
  <c r="D64" i="3"/>
  <c r="F32" i="3"/>
  <c r="E91" i="3" l="1"/>
  <c r="F18" i="3"/>
  <c r="F83" i="3"/>
  <c r="D32" i="3"/>
  <c r="E18" i="3"/>
  <c r="D91" i="3"/>
  <c r="E84" i="3"/>
  <c r="D33" i="3"/>
  <c r="D27" i="3"/>
  <c r="D50" i="3"/>
  <c r="F33" i="3"/>
  <c r="F27" i="3"/>
  <c r="E59" i="3"/>
  <c r="E75" i="3"/>
  <c r="D70" i="3"/>
  <c r="D81" i="3"/>
  <c r="F64" i="3"/>
  <c r="E23" i="3"/>
  <c r="E37" i="3"/>
  <c r="E83" i="3"/>
  <c r="F53" i="3"/>
  <c r="F92" i="3"/>
  <c r="D88" i="3"/>
  <c r="D89" i="3"/>
  <c r="D41" i="3"/>
  <c r="D38" i="3"/>
  <c r="F70" i="3"/>
  <c r="E65" i="3"/>
  <c r="F81" i="3"/>
  <c r="D29" i="3"/>
  <c r="F57" i="3"/>
  <c r="F38" i="3"/>
  <c r="D59" i="3"/>
  <c r="D75" i="3"/>
  <c r="F29" i="3"/>
  <c r="E40" i="3"/>
  <c r="F40" i="3"/>
  <c r="D40" i="3"/>
  <c r="E28" i="3"/>
  <c r="F28" i="3"/>
  <c r="D28" i="3"/>
  <c r="E45" i="3"/>
  <c r="F45" i="3"/>
  <c r="D45" i="3"/>
  <c r="E95" i="3"/>
  <c r="F95" i="3"/>
  <c r="D95" i="3"/>
  <c r="E22" i="3"/>
  <c r="F22" i="3"/>
  <c r="D22" i="3"/>
  <c r="E80" i="3"/>
  <c r="F80" i="3"/>
  <c r="D80" i="3"/>
  <c r="E68" i="3"/>
  <c r="F68" i="3"/>
  <c r="D68" i="3"/>
  <c r="E24" i="3"/>
  <c r="F24" i="3"/>
  <c r="D24" i="3"/>
  <c r="E74" i="3"/>
  <c r="F74" i="3"/>
  <c r="D74" i="3"/>
  <c r="E71" i="3"/>
  <c r="F71" i="3"/>
  <c r="D71" i="3"/>
  <c r="E67" i="3"/>
  <c r="F67" i="3"/>
  <c r="D67" i="3"/>
  <c r="E14" i="3"/>
  <c r="F14" i="3"/>
  <c r="D14" i="3"/>
  <c r="E72" i="3"/>
  <c r="F72" i="3"/>
  <c r="D72" i="3"/>
  <c r="E60" i="3"/>
  <c r="F60" i="3"/>
  <c r="D60" i="3"/>
  <c r="E51" i="3"/>
  <c r="F51" i="3"/>
  <c r="D51" i="3"/>
  <c r="E54" i="3"/>
  <c r="F54" i="3"/>
  <c r="D54" i="3"/>
  <c r="E34" i="3"/>
  <c r="F34" i="3"/>
  <c r="D34" i="3"/>
  <c r="E79" i="3"/>
  <c r="F79" i="3"/>
  <c r="D79" i="3"/>
  <c r="E56" i="3"/>
  <c r="F56" i="3"/>
  <c r="D56" i="3"/>
  <c r="E44" i="3"/>
  <c r="F44" i="3"/>
  <c r="D44" i="3"/>
  <c r="E39" i="3"/>
  <c r="F39" i="3"/>
  <c r="D39" i="3"/>
  <c r="E46" i="3"/>
  <c r="F46" i="3"/>
  <c r="D46" i="3"/>
  <c r="E26" i="3"/>
  <c r="F26" i="3"/>
  <c r="D26" i="3"/>
  <c r="E93" i="3"/>
  <c r="F93" i="3"/>
  <c r="D93" i="3"/>
  <c r="E16" i="3"/>
  <c r="F16" i="3"/>
  <c r="D16" i="3"/>
  <c r="E66" i="3"/>
  <c r="F66" i="3"/>
  <c r="D66" i="3"/>
  <c r="E47" i="3"/>
  <c r="F47" i="3"/>
  <c r="D47" i="3"/>
  <c r="E86" i="3"/>
  <c r="F86" i="3"/>
  <c r="D86" i="3"/>
  <c r="E30" i="3"/>
  <c r="F30" i="3"/>
  <c r="D30" i="3"/>
  <c r="E82" i="3"/>
  <c r="F82" i="3"/>
  <c r="D82" i="3"/>
  <c r="E76" i="3"/>
  <c r="F76" i="3"/>
  <c r="D76" i="3"/>
  <c r="E90" i="3"/>
  <c r="F90" i="3"/>
  <c r="D90" i="3"/>
  <c r="E78" i="3"/>
  <c r="F78" i="3"/>
  <c r="D78" i="3"/>
  <c r="E58" i="3"/>
  <c r="F58" i="3"/>
  <c r="D58" i="3"/>
  <c r="E55" i="3"/>
  <c r="F55" i="3"/>
  <c r="D55" i="3"/>
  <c r="E77" i="3"/>
  <c r="F77" i="3"/>
  <c r="D77" i="3"/>
  <c r="E48" i="3"/>
  <c r="F48" i="3"/>
  <c r="D48" i="3"/>
  <c r="E36" i="3"/>
  <c r="F36" i="3"/>
  <c r="D36" i="3"/>
  <c r="E69" i="3"/>
  <c r="F69" i="3"/>
  <c r="D69" i="3"/>
  <c r="E62" i="3"/>
  <c r="F62" i="3"/>
  <c r="D62" i="3"/>
  <c r="E42" i="3"/>
  <c r="F42" i="3"/>
  <c r="D42" i="3"/>
  <c r="E85" i="3"/>
  <c r="F85" i="3"/>
  <c r="D85" i="3"/>
  <c r="E61" i="3"/>
  <c r="F61" i="3"/>
  <c r="D61" i="3"/>
  <c r="E87" i="3"/>
  <c r="F87" i="3"/>
  <c r="D87" i="3"/>
</calcChain>
</file>

<file path=xl/sharedStrings.xml><?xml version="1.0" encoding="utf-8"?>
<sst xmlns="http://schemas.openxmlformats.org/spreadsheetml/2006/main" count="610" uniqueCount="239">
  <si>
    <t>Account #</t>
  </si>
  <si>
    <t>Account Name</t>
  </si>
  <si>
    <t>ASSETS</t>
  </si>
  <si>
    <t>Current Assets</t>
  </si>
  <si>
    <t>CASH - Petty Cash</t>
  </si>
  <si>
    <t>CASH - Operating Account</t>
  </si>
  <si>
    <t>Central Bank</t>
  </si>
  <si>
    <t>RECEIVABLES</t>
  </si>
  <si>
    <t>Account Receivables</t>
  </si>
  <si>
    <t>INVENTORIES</t>
  </si>
  <si>
    <t>Product Inventory</t>
  </si>
  <si>
    <t>Office Inventory</t>
  </si>
  <si>
    <t>PREPAID EXPENSES and OTHER CURRENT ASSETS</t>
  </si>
  <si>
    <t>PREPAID - Insurance</t>
  </si>
  <si>
    <t>PREPAID - Rent</t>
  </si>
  <si>
    <t>FIXED ASSETS</t>
  </si>
  <si>
    <t>PPE - Computer Equipment</t>
  </si>
  <si>
    <t>PPE - Machinery and Equipment</t>
  </si>
  <si>
    <t>PPE - Furniture and Fixtures</t>
  </si>
  <si>
    <t>PPE - Vehicles</t>
  </si>
  <si>
    <t>PPE - Leasehold Improvements</t>
  </si>
  <si>
    <t>ACCUMULATED DEPRECIATION and AMORTIZATION</t>
  </si>
  <si>
    <t>ACCUM DEPR - Computer Equipment</t>
  </si>
  <si>
    <t>ACCUM DEPR - Machinery and Equipment</t>
  </si>
  <si>
    <t>ACCUM DEPR - Furniture and Fixtures</t>
  </si>
  <si>
    <t>ACCUM DEPR - Vehicles</t>
  </si>
  <si>
    <t>LIABILITIES</t>
  </si>
  <si>
    <t>PAYABLES</t>
  </si>
  <si>
    <t>A/P - Trade</t>
  </si>
  <si>
    <t>Unearned Revenue</t>
  </si>
  <si>
    <t>VAT - Input</t>
  </si>
  <si>
    <t>VAT - Output</t>
  </si>
  <si>
    <t>DEBTS</t>
  </si>
  <si>
    <t>Central Bank Long Term Debts</t>
  </si>
  <si>
    <t>Financial Company Short Term Debts</t>
  </si>
  <si>
    <t>OWNER'S EQUITIES</t>
  </si>
  <si>
    <t>Owner's Capital</t>
  </si>
  <si>
    <t>Retained Earnings</t>
  </si>
  <si>
    <t>Current Earnings</t>
  </si>
  <si>
    <t>Owner's Withdrawal</t>
  </si>
  <si>
    <t>REVENUE</t>
  </si>
  <si>
    <t>REVENUE - All Products</t>
  </si>
  <si>
    <t>REVENUE - Product 1</t>
  </si>
  <si>
    <t>REVENUE - Product 2</t>
  </si>
  <si>
    <t>REVENUE - Product 3</t>
  </si>
  <si>
    <t>Sales Discounts - All Products</t>
  </si>
  <si>
    <t>Sales Discounts - Product 1</t>
  </si>
  <si>
    <t>Sales Discounts - Product 2</t>
  </si>
  <si>
    <t>Sales Discounts - Product 3</t>
  </si>
  <si>
    <t>Sales Returns and Allowances - All Products</t>
  </si>
  <si>
    <t>Sales Returns and Allowances - Product 1</t>
  </si>
  <si>
    <t>Sales Returns and Allowances - Product 2</t>
  </si>
  <si>
    <t>Sales Returns and Allowances - Product 3</t>
  </si>
  <si>
    <t>COST of GOODS SOLD</t>
  </si>
  <si>
    <t>COGS - All Products</t>
  </si>
  <si>
    <t>COGS - Product 1</t>
  </si>
  <si>
    <t>COGS - Product 2</t>
  </si>
  <si>
    <t>COGS - Product 3</t>
  </si>
  <si>
    <t>Purchase - All Products</t>
  </si>
  <si>
    <t>Purchase - Product 1</t>
  </si>
  <si>
    <t>Purchase - Product 2</t>
  </si>
  <si>
    <t>Purchase - Product 3</t>
  </si>
  <si>
    <t>Purchase Discounts - All Products</t>
  </si>
  <si>
    <t>Purchase Discounts - Product 1</t>
  </si>
  <si>
    <t>Purchase Discounts - Product 2</t>
  </si>
  <si>
    <t>Purchase Discounts - Product 3</t>
  </si>
  <si>
    <t>Purchase Returns and Allowances - All Products</t>
  </si>
  <si>
    <t>Purchase Returns and Allowances - Product 1</t>
  </si>
  <si>
    <t>Purchase Returns and Allowances - Product 2</t>
  </si>
  <si>
    <t>Purchase Returns and Allowances - Product 3</t>
  </si>
  <si>
    <t>OPERATING EXPENSES</t>
  </si>
  <si>
    <t>EXP - Salaries</t>
  </si>
  <si>
    <t>EXP - Administration</t>
  </si>
  <si>
    <t>EXP - Electricity, Water, Phone</t>
  </si>
  <si>
    <t>EXP - Rent</t>
  </si>
  <si>
    <t>EXP - Insurance</t>
  </si>
  <si>
    <t>EXP - Repair and Maintenance</t>
  </si>
  <si>
    <t>EXP - Office Supplies</t>
  </si>
  <si>
    <t>EXP - Depreciation Equipment</t>
  </si>
  <si>
    <t>EXP - Depreciation Vehicles</t>
  </si>
  <si>
    <t>EXP - Other</t>
  </si>
  <si>
    <t>OTHER INCOME</t>
  </si>
  <si>
    <t>Finance Charge Income</t>
  </si>
  <si>
    <t>OTHER EXPENSES</t>
  </si>
  <si>
    <t>EXP - Interests</t>
  </si>
  <si>
    <t>EXP - Bank Charges</t>
  </si>
  <si>
    <t>CASH FLOW STATEMENT - INDIRECT METHOD</t>
  </si>
  <si>
    <t>Checklist</t>
  </si>
  <si>
    <t>CoA</t>
  </si>
  <si>
    <t>v</t>
  </si>
  <si>
    <t>CASH FLOWS FROM OPERATING ACTIVITIES</t>
  </si>
  <si>
    <t>t</t>
  </si>
  <si>
    <t>Net Income</t>
  </si>
  <si>
    <t>Adjustment to Net Income</t>
  </si>
  <si>
    <t>Total Adjustment to Net Income</t>
  </si>
  <si>
    <t>Increase (Decrease)</t>
  </si>
  <si>
    <t>Total Increase (Decrease)</t>
  </si>
  <si>
    <t>r</t>
  </si>
  <si>
    <t>NET CASH PROVIDED (USED) BY OPERATING ACTIVITIES</t>
  </si>
  <si>
    <t>CASH FLOWS FROM INVESTING ACTIVITIES</t>
  </si>
  <si>
    <t>Sale of Assets</t>
  </si>
  <si>
    <t>Total Sale of Assets</t>
  </si>
  <si>
    <t>Purchase of Assets</t>
  </si>
  <si>
    <t>Total Purchase of Assets</t>
  </si>
  <si>
    <t>NET CASH PROVIDED (USED) BY INVESTING ACTIVITIES</t>
  </si>
  <si>
    <t>CASH FLOWS FROM FINANCING ACTIVITIES</t>
  </si>
  <si>
    <t>Cash Receipts</t>
  </si>
  <si>
    <t>Total Cash Receipts</t>
  </si>
  <si>
    <t>Cash Paid</t>
  </si>
  <si>
    <t>Total Cash Paid For</t>
  </si>
  <si>
    <t>NET CASH PROVIDED (USED) BY FINANCING ACTIVITIES</t>
  </si>
  <si>
    <t>Net Increase (Decrease) in Cash</t>
  </si>
  <si>
    <t>Cash at Beginning of Period</t>
  </si>
  <si>
    <t>Cash at End of Period</t>
  </si>
  <si>
    <t>CASH FLOW STATEMENT</t>
  </si>
  <si>
    <t/>
  </si>
  <si>
    <t xml:space="preserve">    Net Income</t>
  </si>
  <si>
    <t xml:space="preserve">    Adjustment to Net Income</t>
  </si>
  <si>
    <t xml:space="preserve">    ACCUM DEPR - Machinery and Equipment</t>
  </si>
  <si>
    <t xml:space="preserve">    ACCUM DEPR - Vehicles</t>
  </si>
  <si>
    <t xml:space="preserve">    Total Adjustment to Net Income</t>
  </si>
  <si>
    <t xml:space="preserve">    Increase (Decrease)</t>
  </si>
  <si>
    <t xml:space="preserve">    Account Receivables</t>
  </si>
  <si>
    <t xml:space="preserve">    Inventory</t>
  </si>
  <si>
    <t xml:space="preserve">    Office Supplies</t>
  </si>
  <si>
    <t xml:space="preserve">    PREPAID - Insurance</t>
  </si>
  <si>
    <t xml:space="preserve">    PREPAID - Rent</t>
  </si>
  <si>
    <t xml:space="preserve">    Total Increase (Decrease)</t>
  </si>
  <si>
    <t xml:space="preserve">    NET CASH PROVIDED (USED) BY OPERATING ACTIVITIES</t>
  </si>
  <si>
    <t xml:space="preserve">    Purchase of Assets</t>
  </si>
  <si>
    <t xml:space="preserve">    PPE - Computer Equipment</t>
  </si>
  <si>
    <t xml:space="preserve">    PPE - Vehicles</t>
  </si>
  <si>
    <t xml:space="preserve">    Total Purchase of Assets</t>
  </si>
  <si>
    <t xml:space="preserve">    NET CASH PROVIDED (USED) BY INVESTING ACTIVITIES</t>
  </si>
  <si>
    <t xml:space="preserve">    Cash Receipts</t>
  </si>
  <si>
    <t xml:space="preserve">    VAT - Output</t>
  </si>
  <si>
    <t xml:space="preserve">    Bank XYZ</t>
  </si>
  <si>
    <t xml:space="preserve">    Owner's Capital</t>
  </si>
  <si>
    <t xml:space="preserve">    Total Cash Receipts</t>
  </si>
  <si>
    <t xml:space="preserve">    Cash Paid</t>
  </si>
  <si>
    <t xml:space="preserve">    A/P - Trade</t>
  </si>
  <si>
    <t xml:space="preserve">    VAT - Input</t>
  </si>
  <si>
    <t xml:space="preserve">    Total Cash Paid For</t>
  </si>
  <si>
    <t xml:space="preserve">    NET CASH PROVIDED (USED) BY FINANCING ACTIVITIES</t>
  </si>
  <si>
    <t xml:space="preserve">    Net Increase (Decrease) in Cash</t>
  </si>
  <si>
    <t xml:space="preserve">    Cash at Beginning of Period</t>
  </si>
  <si>
    <t xml:space="preserve">    Cash at End of Period</t>
  </si>
  <si>
    <t>For the Year Ended MM/DD/YYYY</t>
  </si>
  <si>
    <t>General Journal</t>
  </si>
  <si>
    <t>General Ledger</t>
  </si>
  <si>
    <t>Balance Sheet</t>
  </si>
  <si>
    <t>CHART OF ACCOUNTS</t>
  </si>
  <si>
    <t>PPE - Buildings and Lands</t>
  </si>
  <si>
    <t>Adjusting Journal</t>
  </si>
  <si>
    <t>JOURNALSHEET.COM</t>
  </si>
  <si>
    <t xml:space="preserve">This spreadsheet is part of Accounting System for Merchandise/Service Company </t>
  </si>
  <si>
    <t>PURCHASE PRO VERSION</t>
  </si>
  <si>
    <t>◉ FULLY EDITABLE</t>
  </si>
  <si>
    <t xml:space="preserve">◉ AVAILABLE IN EXCEL </t>
  </si>
  <si>
    <t>AND GOOGLE SHEETS</t>
  </si>
  <si>
    <t xml:space="preserve">◉ 30 DAYS MONEY BACK </t>
  </si>
  <si>
    <t>GUARANTEE</t>
  </si>
  <si>
    <t>◉ ONE TIME PAYMENT</t>
  </si>
  <si>
    <t>◉ INSTANT DOWNLOAD</t>
  </si>
  <si>
    <t>* Lite version of complete spreadsheet is available in journalSHEET.com site</t>
  </si>
  <si>
    <t>LITE version</t>
  </si>
  <si>
    <t>PRO version</t>
  </si>
  <si>
    <t>Service Company</t>
  </si>
  <si>
    <t>Merchandise Company</t>
  </si>
  <si>
    <t>Manufacturing Company</t>
  </si>
  <si>
    <t>Price</t>
  </si>
  <si>
    <t>EXCEL version</t>
  </si>
  <si>
    <t>▶ Product  Page</t>
  </si>
  <si>
    <t>XL Service Company System</t>
  </si>
  <si>
    <t>XL Merchandise Company System</t>
  </si>
  <si>
    <t>XL Manufacturing Company System</t>
  </si>
  <si>
    <t>▶ Single User</t>
  </si>
  <si>
    <t>✘</t>
  </si>
  <si>
    <t>USD 24.99</t>
  </si>
  <si>
    <t>USD 29.99</t>
  </si>
  <si>
    <t>USD 34.99</t>
  </si>
  <si>
    <t>▶ Multi User</t>
  </si>
  <si>
    <t>✔</t>
  </si>
  <si>
    <t>USD 44.99</t>
  </si>
  <si>
    <t>USD 49.99</t>
  </si>
  <si>
    <t>USD 54.99</t>
  </si>
  <si>
    <t>GOOGLE SHEETS version</t>
  </si>
  <si>
    <t>GS Service Company System</t>
  </si>
  <si>
    <t>GS Merchandise Company System</t>
  </si>
  <si>
    <t>GS Manufacturing Company System</t>
  </si>
  <si>
    <t>USD 39.99</t>
  </si>
  <si>
    <t>USD 59.99</t>
  </si>
  <si>
    <t>Modules</t>
  </si>
  <si>
    <t>Menu</t>
  </si>
  <si>
    <t>Company Data</t>
  </si>
  <si>
    <t>Start from 1st January only</t>
  </si>
  <si>
    <t>Start from any dates</t>
  </si>
  <si>
    <t>Chart Of Accounts</t>
  </si>
  <si>
    <t>100 lines</t>
  </si>
  <si>
    <t>200 lines (expandable)</t>
  </si>
  <si>
    <t>Customer Data</t>
  </si>
  <si>
    <t>50 lines</t>
  </si>
  <si>
    <t>Supplier Data</t>
  </si>
  <si>
    <t>Inventory</t>
  </si>
  <si>
    <t>Inventory | CoGS</t>
  </si>
  <si>
    <t>fiscal year calculation only</t>
  </si>
  <si>
    <t>monthly/yearly calculation</t>
  </si>
  <si>
    <t>Inventory | Flow</t>
  </si>
  <si>
    <t>1000 lines</t>
  </si>
  <si>
    <t>3500 lines (expandable)</t>
  </si>
  <si>
    <t>Inventory | Raw Material</t>
  </si>
  <si>
    <t>Cash Journal</t>
  </si>
  <si>
    <t>Purchase Journal</t>
  </si>
  <si>
    <t>Sales Journal</t>
  </si>
  <si>
    <t>Closing Journal</t>
  </si>
  <si>
    <t>500 lines (expandable)</t>
  </si>
  <si>
    <t>AR And AP Ledger</t>
  </si>
  <si>
    <t>Profit Loss</t>
  </si>
  <si>
    <t>Format</t>
  </si>
  <si>
    <t>35 lines</t>
  </si>
  <si>
    <t>80 lines</t>
  </si>
  <si>
    <t>Fiscal Year Report</t>
  </si>
  <si>
    <t>Monthly Report</t>
  </si>
  <si>
    <t>Cash Flow</t>
  </si>
  <si>
    <t>60 lines</t>
  </si>
  <si>
    <t>120 lines</t>
  </si>
  <si>
    <t>Equity</t>
  </si>
  <si>
    <t>15 lines</t>
  </si>
  <si>
    <t>45 lines</t>
  </si>
  <si>
    <t>Cost of Goods Manufactured</t>
  </si>
  <si>
    <t>Dashboard</t>
  </si>
  <si>
    <t>Depreciation</t>
  </si>
  <si>
    <t>25 lines</t>
  </si>
  <si>
    <t>250 lines (expandable)</t>
  </si>
  <si>
    <t>Petty Cash</t>
  </si>
  <si>
    <t>Petty Cash Reconcile</t>
  </si>
  <si>
    <t>Bank Reconcile</t>
  </si>
  <si>
    <t>Salary</t>
  </si>
  <si>
    <t>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</si>
</sst>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0" tint="-4.9989318521683403E-2"/>
      <name val="Verdana"/>
      <family val="2"/>
    </font>
    <font>
      <b/>
      <sz val="16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Verdana"/>
      <family val="2"/>
    </font>
    <font>
      <sz val="10"/>
      <color theme="0" tint="-4.9989318521683403E-2"/>
      <name val="Verdana"/>
      <family val="2"/>
    </font>
    <font>
      <sz val="11"/>
      <color theme="0" tint="-4.9989318521683403E-2"/>
      <name val="Calibri"/>
      <family val="2"/>
      <scheme val="minor"/>
    </font>
    <font>
      <b/>
      <sz val="12"/>
      <color theme="1"/>
      <name val="Verdana"/>
      <family val="2"/>
    </font>
    <font>
      <b/>
      <sz val="12"/>
      <color rgb="FF0070C0"/>
      <name val="Verdana"/>
      <family val="2"/>
    </font>
    <font>
      <i/>
      <sz val="10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/>
      <right/>
      <top style="thin">
        <color theme="8" tint="-0.499984740745262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01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2" borderId="0" xfId="0" applyFill="1"/>
    <xf numFmtId="43" fontId="0" fillId="2" borderId="0" xfId="1" applyFont="1" applyFill="1"/>
    <xf numFmtId="0" fontId="0" fillId="2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40" fontId="0" fillId="4" borderId="2" xfId="1" applyNumberFormat="1" applyFont="1" applyFill="1" applyBorder="1" applyAlignment="1">
      <alignment vertical="center"/>
    </xf>
    <xf numFmtId="0" fontId="0" fillId="5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40" fontId="0" fillId="5" borderId="2" xfId="1" applyNumberFormat="1" applyFont="1" applyFill="1" applyBorder="1" applyAlignment="1">
      <alignment vertical="center"/>
    </xf>
    <xf numFmtId="0" fontId="0" fillId="5" borderId="2" xfId="0" applyFill="1" applyBorder="1" applyAlignment="1">
      <alignment horizontal="left" vertical="center"/>
    </xf>
    <xf numFmtId="40" fontId="3" fillId="5" borderId="2" xfId="1" applyNumberFormat="1" applyFont="1" applyFill="1" applyBorder="1" applyAlignment="1">
      <alignment vertical="center"/>
    </xf>
    <xf numFmtId="0" fontId="0" fillId="5" borderId="2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2" fillId="3" borderId="2" xfId="0" applyFont="1" applyFill="1" applyBorder="1"/>
    <xf numFmtId="43" fontId="2" fillId="3" borderId="2" xfId="1" applyFont="1" applyFill="1" applyBorder="1"/>
    <xf numFmtId="43" fontId="0" fillId="0" borderId="0" xfId="1" applyFont="1"/>
    <xf numFmtId="0" fontId="5" fillId="2" borderId="0" xfId="0" applyFont="1" applyFill="1"/>
    <xf numFmtId="40" fontId="5" fillId="2" borderId="0" xfId="1" applyNumberFormat="1" applyFont="1" applyFill="1"/>
    <xf numFmtId="0" fontId="5" fillId="0" borderId="1" xfId="0" applyFont="1" applyBorder="1"/>
    <xf numFmtId="0" fontId="5" fillId="0" borderId="0" xfId="0" applyFont="1"/>
    <xf numFmtId="14" fontId="5" fillId="2" borderId="0" xfId="0" applyNumberFormat="1" applyFont="1" applyFill="1"/>
    <xf numFmtId="0" fontId="5" fillId="0" borderId="0" xfId="0" applyFont="1" applyFill="1"/>
    <xf numFmtId="40" fontId="5" fillId="0" borderId="0" xfId="1" applyNumberFormat="1" applyFont="1" applyFill="1"/>
    <xf numFmtId="0" fontId="9" fillId="0" borderId="0" xfId="0" applyFont="1" applyFill="1" applyBorder="1" applyAlignment="1"/>
    <xf numFmtId="40" fontId="9" fillId="0" borderId="0" xfId="1" applyNumberFormat="1" applyFont="1" applyFill="1" applyBorder="1" applyAlignment="1"/>
    <xf numFmtId="0" fontId="6" fillId="2" borderId="0" xfId="0" applyFont="1" applyFill="1"/>
    <xf numFmtId="0" fontId="11" fillId="2" borderId="0" xfId="0" applyFont="1" applyFill="1"/>
    <xf numFmtId="0" fontId="0" fillId="0" borderId="0" xfId="0" applyFont="1" applyFill="1"/>
    <xf numFmtId="40" fontId="1" fillId="0" borderId="0" xfId="1" applyNumberFormat="1" applyFont="1" applyFill="1"/>
    <xf numFmtId="0" fontId="13" fillId="0" borderId="0" xfId="0" applyFont="1" applyFill="1" applyBorder="1" applyAlignment="1"/>
    <xf numFmtId="0" fontId="12" fillId="0" borderId="0" xfId="0" applyFont="1" applyFill="1" applyBorder="1" applyAlignment="1"/>
    <xf numFmtId="40" fontId="12" fillId="0" borderId="0" xfId="1" applyNumberFormat="1" applyFont="1" applyFill="1" applyBorder="1" applyAlignment="1"/>
    <xf numFmtId="40" fontId="13" fillId="0" borderId="0" xfId="1" applyNumberFormat="1" applyFont="1" applyFill="1" applyBorder="1" applyAlignment="1"/>
    <xf numFmtId="0" fontId="13" fillId="6" borderId="0" xfId="0" applyFont="1" applyFill="1" applyBorder="1" applyAlignment="1"/>
    <xf numFmtId="40" fontId="13" fillId="6" borderId="0" xfId="1" applyNumberFormat="1" applyFont="1" applyFill="1" applyBorder="1" applyAlignment="1"/>
    <xf numFmtId="0" fontId="0" fillId="2" borderId="0" xfId="0" applyFont="1" applyFill="1"/>
    <xf numFmtId="40" fontId="1" fillId="2" borderId="0" xfId="1" applyNumberFormat="1" applyFont="1" applyFill="1"/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4" fillId="2" borderId="0" xfId="0" applyFont="1" applyFill="1"/>
    <xf numFmtId="0" fontId="15" fillId="2" borderId="0" xfId="0" applyFont="1" applyFill="1" applyAlignment="1">
      <alignment horizontal="center"/>
    </xf>
    <xf numFmtId="0" fontId="16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/>
    </xf>
    <xf numFmtId="40" fontId="0" fillId="0" borderId="2" xfId="1" applyNumberFormat="1" applyFont="1" applyFill="1" applyBorder="1" applyAlignment="1">
      <alignment vertical="center"/>
    </xf>
    <xf numFmtId="43" fontId="2" fillId="0" borderId="2" xfId="1" applyFont="1" applyFill="1" applyBorder="1"/>
    <xf numFmtId="0" fontId="6" fillId="2" borderId="0" xfId="0" applyFont="1" applyFill="1" applyAlignment="1">
      <alignment horizontal="center"/>
    </xf>
    <xf numFmtId="0" fontId="10" fillId="2" borderId="0" xfId="0" applyFont="1" applyFill="1"/>
    <xf numFmtId="0" fontId="11" fillId="2" borderId="0" xfId="0" applyFont="1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4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2" borderId="0" xfId="0" applyFill="1" applyBorder="1" applyAlignment="1">
      <alignment horizontal="left" vertical="center" wrapText="1"/>
    </xf>
    <xf numFmtId="0" fontId="17" fillId="0" borderId="6" xfId="2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18" fillId="2" borderId="9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9" fillId="7" borderId="10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/>
    </xf>
    <xf numFmtId="0" fontId="19" fillId="7" borderId="12" xfId="0" applyFont="1" applyFill="1" applyBorder="1" applyAlignment="1">
      <alignment horizontal="center"/>
    </xf>
    <xf numFmtId="0" fontId="19" fillId="7" borderId="13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/>
    </xf>
    <xf numFmtId="0" fontId="2" fillId="8" borderId="14" xfId="0" applyFont="1" applyFill="1" applyBorder="1"/>
    <xf numFmtId="0" fontId="19" fillId="8" borderId="14" xfId="0" applyFont="1" applyFill="1" applyBorder="1"/>
    <xf numFmtId="0" fontId="3" fillId="0" borderId="14" xfId="0" applyFont="1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17" fillId="0" borderId="14" xfId="2" applyBorder="1" applyAlignment="1">
      <alignment horizontal="center"/>
    </xf>
    <xf numFmtId="0" fontId="20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left" indent="2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vertical="center" wrapText="1"/>
    </xf>
  </cellXfs>
  <cellStyles count="3">
    <cellStyle name="Comma" xfId="1" builtinId="3"/>
    <cellStyle name="Hyperlink" xfId="2" builtinId="8"/>
    <cellStyle name="Normal" xfId="0" builtinId="0"/>
  </cellStyles>
  <dxfs count="12">
    <dxf>
      <font>
        <b val="0"/>
        <i/>
        <color theme="9" tint="-0.24994659260841701"/>
      </font>
    </dxf>
    <dxf>
      <font>
        <b val="0"/>
        <i/>
        <color theme="9" tint="-0.24994659260841701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rgb="FFFF0000"/>
      </font>
    </dxf>
    <dxf>
      <font>
        <b/>
        <i val="0"/>
        <color theme="6" tint="-0.499984740745262"/>
      </font>
    </dxf>
    <dxf>
      <font>
        <b/>
        <i val="0"/>
      </font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184147</xdr:rowOff>
    </xdr:from>
    <xdr:to>
      <xdr:col>10</xdr:col>
      <xdr:colOff>365760</xdr:colOff>
      <xdr:row>52</xdr:row>
      <xdr:rowOff>74892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5650" y="368297"/>
          <a:ext cx="2194560" cy="942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journalsheet.com/product/js009faxl-accounting-spreadsheet-manufacturing-company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journalsheet.com/product/js008faxl-accounting-spreadsheet-merchandise-company" TargetMode="External"/><Relationship Id="rId1" Type="http://schemas.openxmlformats.org/officeDocument/2006/relationships/hyperlink" Target="https://journalsheet.com/product/js007faxl-accounting-spreadsheet-service-company" TargetMode="External"/><Relationship Id="rId6" Type="http://schemas.openxmlformats.org/officeDocument/2006/relationships/hyperlink" Target="https://journalsheet.com/product/js012fags-accounting-spreadsheet-manufacturing-company" TargetMode="External"/><Relationship Id="rId5" Type="http://schemas.openxmlformats.org/officeDocument/2006/relationships/hyperlink" Target="https://journalsheet.com/product/js011fags-accounting-spreadsheet-merchandise-company" TargetMode="External"/><Relationship Id="rId4" Type="http://schemas.openxmlformats.org/officeDocument/2006/relationships/hyperlink" Target="https://journalsheet.com/product/js010fags-accounting-spreadsheet-service-compa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8"/>
  <sheetViews>
    <sheetView showGridLines="0" tabSelected="1" workbookViewId="0">
      <selection activeCell="E21" sqref="E21"/>
    </sheetView>
  </sheetViews>
  <sheetFormatPr defaultColWidth="0" defaultRowHeight="0" customHeight="1" zeroHeight="1" x14ac:dyDescent="0.35"/>
  <cols>
    <col min="1" max="1" width="2.81640625" style="46" customWidth="1"/>
    <col min="2" max="2" width="10.1796875" style="3" customWidth="1"/>
    <col min="3" max="3" width="45.81640625" style="3" customWidth="1"/>
    <col min="4" max="4" width="2.81640625" style="3" customWidth="1"/>
    <col min="5" max="5" width="39" style="3" customWidth="1"/>
    <col min="6" max="6" width="3.54296875" style="1" customWidth="1"/>
    <col min="7" max="8" width="8.90625" style="1" hidden="1" customWidth="1"/>
    <col min="9" max="34" width="0" style="1" hidden="1" customWidth="1"/>
    <col min="35" max="36" width="0" style="3" hidden="1" customWidth="1"/>
    <col min="37" max="16384" width="8.90625" style="3" hidden="1"/>
  </cols>
  <sheetData>
    <row r="1" spans="1:34" s="1" customFormat="1" ht="14.4" customHeight="1" x14ac:dyDescent="0.35">
      <c r="A1" s="46"/>
    </row>
    <row r="2" spans="1:34" ht="18.5" customHeight="1" thickBot="1" x14ac:dyDescent="0.4">
      <c r="A2" s="63"/>
      <c r="B2" s="64" t="s">
        <v>151</v>
      </c>
      <c r="C2" s="65"/>
      <c r="D2" s="1"/>
      <c r="E2" s="1"/>
      <c r="F2" s="63"/>
      <c r="G2" s="2"/>
      <c r="H2" s="2"/>
    </row>
    <row r="3" spans="1:34" s="1" customFormat="1" ht="10.4" customHeight="1" x14ac:dyDescent="0.35">
      <c r="A3" s="46"/>
    </row>
    <row r="4" spans="1:34" s="5" customFormat="1" ht="14.4" customHeight="1" x14ac:dyDescent="0.35">
      <c r="A4" s="46"/>
      <c r="B4" s="99" t="s">
        <v>0</v>
      </c>
      <c r="C4" s="100" t="s">
        <v>1</v>
      </c>
      <c r="D4" s="1"/>
      <c r="E4" s="73" t="s">
        <v>155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14.4" customHeight="1" x14ac:dyDescent="0.35">
      <c r="B5" s="93">
        <v>1000</v>
      </c>
      <c r="C5" s="94" t="s">
        <v>2</v>
      </c>
      <c r="D5" s="1"/>
      <c r="E5" s="73"/>
    </row>
    <row r="6" spans="1:34" ht="14.4" customHeight="1" x14ac:dyDescent="0.35">
      <c r="B6" s="95">
        <v>1100</v>
      </c>
      <c r="C6" s="96" t="s">
        <v>3</v>
      </c>
      <c r="D6" s="1"/>
      <c r="E6" s="63"/>
    </row>
    <row r="7" spans="1:34" ht="14.4" customHeight="1" x14ac:dyDescent="0.35">
      <c r="A7" s="47"/>
      <c r="B7" s="95">
        <v>1110</v>
      </c>
      <c r="C7" s="96" t="s">
        <v>4</v>
      </c>
      <c r="D7" s="1"/>
      <c r="E7" s="74" t="s">
        <v>156</v>
      </c>
    </row>
    <row r="8" spans="1:34" ht="14.4" customHeight="1" x14ac:dyDescent="0.35">
      <c r="B8" s="95">
        <v>1120</v>
      </c>
      <c r="C8" s="96" t="s">
        <v>5</v>
      </c>
      <c r="D8" s="1"/>
      <c r="E8" s="75" t="s">
        <v>157</v>
      </c>
    </row>
    <row r="9" spans="1:34" ht="14.4" customHeight="1" x14ac:dyDescent="0.35">
      <c r="A9" s="48"/>
      <c r="B9" s="95">
        <v>1130</v>
      </c>
      <c r="C9" s="96" t="s">
        <v>6</v>
      </c>
      <c r="D9" s="1"/>
      <c r="E9" s="75" t="s">
        <v>158</v>
      </c>
    </row>
    <row r="10" spans="1:34" ht="14.4" customHeight="1" x14ac:dyDescent="0.35">
      <c r="A10" s="48"/>
      <c r="B10" s="95"/>
      <c r="C10" s="96"/>
      <c r="D10" s="1"/>
      <c r="E10" s="75" t="s">
        <v>159</v>
      </c>
    </row>
    <row r="11" spans="1:34" ht="14.4" customHeight="1" x14ac:dyDescent="0.35">
      <c r="A11" s="48"/>
      <c r="B11" s="93">
        <v>1200</v>
      </c>
      <c r="C11" s="94" t="s">
        <v>7</v>
      </c>
      <c r="D11" s="1"/>
      <c r="E11" s="75" t="s">
        <v>160</v>
      </c>
    </row>
    <row r="12" spans="1:34" ht="14.4" customHeight="1" x14ac:dyDescent="0.35">
      <c r="A12" s="48"/>
      <c r="B12" s="95">
        <v>1250</v>
      </c>
      <c r="C12" s="96" t="s">
        <v>8</v>
      </c>
      <c r="D12" s="1"/>
      <c r="E12" s="75" t="s">
        <v>161</v>
      </c>
    </row>
    <row r="13" spans="1:34" ht="14.4" customHeight="1" x14ac:dyDescent="0.35">
      <c r="A13" s="48"/>
      <c r="B13" s="95"/>
      <c r="C13" s="96"/>
      <c r="D13" s="1"/>
      <c r="E13" s="75" t="s">
        <v>162</v>
      </c>
    </row>
    <row r="14" spans="1:34" ht="14.4" customHeight="1" x14ac:dyDescent="0.35">
      <c r="A14" s="48"/>
      <c r="B14" s="93">
        <v>1300</v>
      </c>
      <c r="C14" s="94" t="s">
        <v>9</v>
      </c>
      <c r="D14" s="1"/>
      <c r="E14" s="76" t="s">
        <v>163</v>
      </c>
    </row>
    <row r="15" spans="1:34" ht="14.4" customHeight="1" x14ac:dyDescent="0.35">
      <c r="A15" s="48"/>
      <c r="B15" s="95">
        <v>1310</v>
      </c>
      <c r="C15" s="96" t="s">
        <v>10</v>
      </c>
      <c r="D15" s="1"/>
      <c r="E15" s="77" t="s">
        <v>164</v>
      </c>
    </row>
    <row r="16" spans="1:34" ht="14.4" customHeight="1" x14ac:dyDescent="0.35">
      <c r="A16" s="48"/>
      <c r="B16" s="95">
        <v>1360</v>
      </c>
      <c r="C16" s="96" t="s">
        <v>11</v>
      </c>
      <c r="D16" s="1"/>
      <c r="E16" s="78"/>
    </row>
    <row r="17" spans="1:5" ht="14.4" customHeight="1" x14ac:dyDescent="0.35">
      <c r="A17" s="48"/>
      <c r="B17" s="95"/>
      <c r="C17" s="96"/>
      <c r="D17" s="1"/>
      <c r="E17" s="1"/>
    </row>
    <row r="18" spans="1:5" ht="14.4" customHeight="1" x14ac:dyDescent="0.35">
      <c r="A18" s="48"/>
      <c r="B18" s="93">
        <v>1400</v>
      </c>
      <c r="C18" s="94" t="s">
        <v>12</v>
      </c>
      <c r="D18" s="1"/>
      <c r="E18" s="1"/>
    </row>
    <row r="19" spans="1:5" ht="14.4" customHeight="1" x14ac:dyDescent="0.35">
      <c r="A19" s="48"/>
      <c r="B19" s="95">
        <v>1410</v>
      </c>
      <c r="C19" s="96" t="s">
        <v>13</v>
      </c>
      <c r="D19" s="1"/>
      <c r="E19" s="1"/>
    </row>
    <row r="20" spans="1:5" ht="14.4" customHeight="1" x14ac:dyDescent="0.35">
      <c r="A20" s="48"/>
      <c r="B20" s="95">
        <v>1420</v>
      </c>
      <c r="C20" s="96" t="s">
        <v>14</v>
      </c>
      <c r="D20" s="1"/>
      <c r="E20" s="1"/>
    </row>
    <row r="21" spans="1:5" ht="14.4" customHeight="1" x14ac:dyDescent="0.35">
      <c r="A21" s="48"/>
      <c r="B21" s="95"/>
      <c r="C21" s="96"/>
      <c r="D21" s="1"/>
      <c r="E21" s="1"/>
    </row>
    <row r="22" spans="1:5" ht="14.4" customHeight="1" x14ac:dyDescent="0.35">
      <c r="A22" s="48"/>
      <c r="B22" s="93">
        <v>1500</v>
      </c>
      <c r="C22" s="94" t="s">
        <v>15</v>
      </c>
      <c r="D22" s="1"/>
      <c r="E22" s="1"/>
    </row>
    <row r="23" spans="1:5" ht="14.4" customHeight="1" x14ac:dyDescent="0.35">
      <c r="A23" s="48"/>
      <c r="B23" s="95">
        <v>1510</v>
      </c>
      <c r="C23" s="96" t="s">
        <v>16</v>
      </c>
      <c r="D23" s="1"/>
      <c r="E23" s="1"/>
    </row>
    <row r="24" spans="1:5" ht="14.4" customHeight="1" x14ac:dyDescent="0.35">
      <c r="A24" s="48"/>
      <c r="B24" s="95">
        <v>1520</v>
      </c>
      <c r="C24" s="96" t="s">
        <v>17</v>
      </c>
      <c r="D24" s="1"/>
      <c r="E24" s="1"/>
    </row>
    <row r="25" spans="1:5" ht="14.4" customHeight="1" x14ac:dyDescent="0.35">
      <c r="A25" s="48"/>
      <c r="B25" s="95">
        <v>1530</v>
      </c>
      <c r="C25" s="96" t="s">
        <v>18</v>
      </c>
      <c r="D25" s="1"/>
      <c r="E25" s="1"/>
    </row>
    <row r="26" spans="1:5" ht="14.4" customHeight="1" x14ac:dyDescent="0.35">
      <c r="A26" s="48"/>
      <c r="B26" s="95">
        <v>1540</v>
      </c>
      <c r="C26" s="96" t="s">
        <v>19</v>
      </c>
      <c r="D26" s="1"/>
      <c r="E26" s="1"/>
    </row>
    <row r="27" spans="1:5" ht="14.4" customHeight="1" x14ac:dyDescent="0.35">
      <c r="A27" s="48"/>
      <c r="B27" s="95">
        <v>1550</v>
      </c>
      <c r="C27" s="96" t="s">
        <v>20</v>
      </c>
      <c r="D27" s="1"/>
      <c r="E27" s="1"/>
    </row>
    <row r="28" spans="1:5" ht="14.4" customHeight="1" x14ac:dyDescent="0.35">
      <c r="A28" s="48"/>
      <c r="B28" s="95">
        <v>1560</v>
      </c>
      <c r="C28" s="96" t="s">
        <v>152</v>
      </c>
      <c r="D28" s="1"/>
      <c r="E28" s="1"/>
    </row>
    <row r="29" spans="1:5" ht="14.4" customHeight="1" x14ac:dyDescent="0.35">
      <c r="A29" s="48"/>
      <c r="B29" s="93"/>
      <c r="C29" s="94"/>
      <c r="D29" s="1"/>
      <c r="E29" s="1"/>
    </row>
    <row r="30" spans="1:5" ht="14.4" customHeight="1" x14ac:dyDescent="0.35">
      <c r="A30" s="48"/>
      <c r="B30" s="93">
        <v>1600</v>
      </c>
      <c r="C30" s="94" t="s">
        <v>21</v>
      </c>
      <c r="D30" s="1"/>
      <c r="E30" s="1"/>
    </row>
    <row r="31" spans="1:5" ht="14.4" customHeight="1" x14ac:dyDescent="0.35">
      <c r="A31" s="48"/>
      <c r="B31" s="95">
        <v>1610</v>
      </c>
      <c r="C31" s="96" t="s">
        <v>22</v>
      </c>
      <c r="D31" s="1"/>
      <c r="E31" s="1"/>
    </row>
    <row r="32" spans="1:5" ht="14.4" customHeight="1" x14ac:dyDescent="0.35">
      <c r="A32" s="48"/>
      <c r="B32" s="95">
        <v>1620</v>
      </c>
      <c r="C32" s="96" t="s">
        <v>23</v>
      </c>
      <c r="D32" s="1"/>
      <c r="E32" s="1"/>
    </row>
    <row r="33" spans="1:5" ht="14.4" customHeight="1" x14ac:dyDescent="0.35">
      <c r="A33" s="48"/>
      <c r="B33" s="95">
        <v>1630</v>
      </c>
      <c r="C33" s="96" t="s">
        <v>24</v>
      </c>
      <c r="D33" s="1"/>
      <c r="E33" s="1"/>
    </row>
    <row r="34" spans="1:5" ht="14.4" customHeight="1" x14ac:dyDescent="0.35">
      <c r="A34" s="48"/>
      <c r="B34" s="95">
        <v>1640</v>
      </c>
      <c r="C34" s="96" t="s">
        <v>25</v>
      </c>
      <c r="D34" s="1"/>
      <c r="E34" s="1"/>
    </row>
    <row r="35" spans="1:5" ht="14.4" customHeight="1" x14ac:dyDescent="0.35">
      <c r="A35" s="48"/>
      <c r="B35" s="95"/>
      <c r="C35" s="96"/>
      <c r="D35" s="1"/>
      <c r="E35" s="1"/>
    </row>
    <row r="36" spans="1:5" ht="14.4" customHeight="1" x14ac:dyDescent="0.35">
      <c r="A36" s="48"/>
      <c r="B36" s="93">
        <v>2000</v>
      </c>
      <c r="C36" s="94" t="s">
        <v>26</v>
      </c>
      <c r="D36" s="1"/>
      <c r="E36" s="1"/>
    </row>
    <row r="37" spans="1:5" ht="14.4" customHeight="1" x14ac:dyDescent="0.35">
      <c r="A37" s="48"/>
      <c r="B37" s="95"/>
      <c r="C37" s="96"/>
      <c r="D37" s="1"/>
      <c r="E37" s="1"/>
    </row>
    <row r="38" spans="1:5" ht="14.4" customHeight="1" x14ac:dyDescent="0.35">
      <c r="A38" s="48"/>
      <c r="B38" s="93">
        <v>2100</v>
      </c>
      <c r="C38" s="94" t="s">
        <v>27</v>
      </c>
      <c r="D38" s="1"/>
      <c r="E38" s="1"/>
    </row>
    <row r="39" spans="1:5" ht="14.4" customHeight="1" x14ac:dyDescent="0.35">
      <c r="A39" s="48"/>
      <c r="B39" s="95">
        <v>2110</v>
      </c>
      <c r="C39" s="96" t="s">
        <v>28</v>
      </c>
      <c r="D39" s="1"/>
      <c r="E39" s="1"/>
    </row>
    <row r="40" spans="1:5" ht="14.4" customHeight="1" x14ac:dyDescent="0.35">
      <c r="A40" s="48"/>
      <c r="B40" s="95">
        <v>2120</v>
      </c>
      <c r="C40" s="96" t="s">
        <v>29</v>
      </c>
      <c r="D40" s="1"/>
      <c r="E40" s="1"/>
    </row>
    <row r="41" spans="1:5" ht="14.4" customHeight="1" x14ac:dyDescent="0.35">
      <c r="A41" s="48"/>
      <c r="B41" s="95">
        <v>2130</v>
      </c>
      <c r="C41" s="96" t="s">
        <v>30</v>
      </c>
      <c r="D41" s="1"/>
      <c r="E41" s="1"/>
    </row>
    <row r="42" spans="1:5" ht="14.4" customHeight="1" x14ac:dyDescent="0.35">
      <c r="A42" s="48"/>
      <c r="B42" s="95">
        <v>2140</v>
      </c>
      <c r="C42" s="96" t="s">
        <v>31</v>
      </c>
      <c r="D42" s="1"/>
      <c r="E42" s="1"/>
    </row>
    <row r="43" spans="1:5" ht="14.4" customHeight="1" x14ac:dyDescent="0.35">
      <c r="A43" s="48"/>
      <c r="B43" s="95"/>
      <c r="C43" s="96"/>
      <c r="D43" s="1"/>
      <c r="E43" s="1"/>
    </row>
    <row r="44" spans="1:5" ht="14.4" customHeight="1" x14ac:dyDescent="0.35">
      <c r="A44" s="48"/>
      <c r="B44" s="93">
        <v>2700</v>
      </c>
      <c r="C44" s="94" t="s">
        <v>32</v>
      </c>
      <c r="D44" s="1"/>
      <c r="E44" s="1"/>
    </row>
    <row r="45" spans="1:5" ht="14.4" customHeight="1" x14ac:dyDescent="0.35">
      <c r="A45" s="48"/>
      <c r="B45" s="95">
        <v>2710</v>
      </c>
      <c r="C45" s="96" t="s">
        <v>33</v>
      </c>
      <c r="D45" s="1"/>
      <c r="E45" s="1"/>
    </row>
    <row r="46" spans="1:5" ht="14.4" customHeight="1" x14ac:dyDescent="0.35">
      <c r="A46" s="48"/>
      <c r="B46" s="95">
        <v>2720</v>
      </c>
      <c r="C46" s="96" t="s">
        <v>34</v>
      </c>
      <c r="D46" s="1"/>
      <c r="E46" s="1"/>
    </row>
    <row r="47" spans="1:5" ht="14.4" customHeight="1" x14ac:dyDescent="0.35">
      <c r="A47" s="48"/>
      <c r="B47" s="95"/>
      <c r="C47" s="96"/>
      <c r="D47" s="1"/>
      <c r="E47" s="1"/>
    </row>
    <row r="48" spans="1:5" ht="14.4" customHeight="1" x14ac:dyDescent="0.35">
      <c r="A48" s="48"/>
      <c r="B48" s="93">
        <v>3000</v>
      </c>
      <c r="C48" s="94" t="s">
        <v>35</v>
      </c>
      <c r="D48" s="1"/>
      <c r="E48" s="1"/>
    </row>
    <row r="49" spans="1:5" ht="14.4" customHeight="1" x14ac:dyDescent="0.35">
      <c r="A49" s="48"/>
      <c r="B49" s="95">
        <v>3100</v>
      </c>
      <c r="C49" s="96" t="s">
        <v>36</v>
      </c>
      <c r="D49" s="1"/>
      <c r="E49" s="1"/>
    </row>
    <row r="50" spans="1:5" ht="14.4" customHeight="1" x14ac:dyDescent="0.35">
      <c r="A50" s="48"/>
      <c r="B50" s="95">
        <v>3200</v>
      </c>
      <c r="C50" s="96" t="s">
        <v>37</v>
      </c>
      <c r="D50" s="1"/>
      <c r="E50" s="1"/>
    </row>
    <row r="51" spans="1:5" ht="14.4" customHeight="1" x14ac:dyDescent="0.35">
      <c r="A51" s="48"/>
      <c r="B51" s="95">
        <v>3300</v>
      </c>
      <c r="C51" s="96" t="s">
        <v>38</v>
      </c>
      <c r="D51" s="1"/>
      <c r="E51" s="1"/>
    </row>
    <row r="52" spans="1:5" ht="14.4" customHeight="1" x14ac:dyDescent="0.35">
      <c r="A52" s="48"/>
      <c r="B52" s="95">
        <v>3400</v>
      </c>
      <c r="C52" s="96" t="s">
        <v>39</v>
      </c>
      <c r="D52" s="1"/>
      <c r="E52" s="1"/>
    </row>
    <row r="53" spans="1:5" ht="14.4" customHeight="1" x14ac:dyDescent="0.35">
      <c r="A53" s="48"/>
      <c r="B53" s="95"/>
      <c r="C53" s="96"/>
      <c r="D53" s="1"/>
      <c r="E53" s="1"/>
    </row>
    <row r="54" spans="1:5" ht="14.4" customHeight="1" x14ac:dyDescent="0.35">
      <c r="A54" s="48"/>
      <c r="B54" s="93">
        <v>4000</v>
      </c>
      <c r="C54" s="94" t="s">
        <v>40</v>
      </c>
      <c r="D54" s="1"/>
      <c r="E54" s="1"/>
    </row>
    <row r="55" spans="1:5" ht="14.4" customHeight="1" x14ac:dyDescent="0.35">
      <c r="A55" s="48"/>
      <c r="B55" s="97">
        <v>4100</v>
      </c>
      <c r="C55" s="98" t="s">
        <v>41</v>
      </c>
      <c r="D55" s="1"/>
      <c r="E55" s="1"/>
    </row>
    <row r="56" spans="1:5" ht="14.4" customHeight="1" x14ac:dyDescent="0.35">
      <c r="A56" s="48"/>
      <c r="B56" s="97">
        <v>4101</v>
      </c>
      <c r="C56" s="98" t="s">
        <v>42</v>
      </c>
      <c r="D56" s="1"/>
      <c r="E56" s="1"/>
    </row>
    <row r="57" spans="1:5" ht="14.4" customHeight="1" x14ac:dyDescent="0.35">
      <c r="A57" s="48"/>
      <c r="B57" s="97">
        <v>4102</v>
      </c>
      <c r="C57" s="98" t="s">
        <v>43</v>
      </c>
      <c r="D57" s="1"/>
      <c r="E57" s="1"/>
    </row>
    <row r="58" spans="1:5" ht="14.4" customHeight="1" x14ac:dyDescent="0.35">
      <c r="A58" s="48"/>
      <c r="B58" s="97">
        <v>4103</v>
      </c>
      <c r="C58" s="98" t="s">
        <v>44</v>
      </c>
      <c r="D58" s="1"/>
      <c r="E58" s="1"/>
    </row>
    <row r="59" spans="1:5" ht="14.4" customHeight="1" x14ac:dyDescent="0.35">
      <c r="A59" s="48"/>
      <c r="B59" s="97">
        <v>4200</v>
      </c>
      <c r="C59" s="98" t="s">
        <v>45</v>
      </c>
      <c r="D59" s="1"/>
      <c r="E59" s="1"/>
    </row>
    <row r="60" spans="1:5" ht="14.4" customHeight="1" x14ac:dyDescent="0.35">
      <c r="A60" s="48"/>
      <c r="B60" s="97">
        <v>4201</v>
      </c>
      <c r="C60" s="98" t="s">
        <v>46</v>
      </c>
      <c r="D60" s="1"/>
      <c r="E60" s="1"/>
    </row>
    <row r="61" spans="1:5" ht="14.4" customHeight="1" x14ac:dyDescent="0.35">
      <c r="A61" s="48"/>
      <c r="B61" s="97">
        <v>4202</v>
      </c>
      <c r="C61" s="98" t="s">
        <v>47</v>
      </c>
      <c r="D61" s="1"/>
      <c r="E61" s="1"/>
    </row>
    <row r="62" spans="1:5" ht="14.4" customHeight="1" x14ac:dyDescent="0.35">
      <c r="A62" s="48"/>
      <c r="B62" s="97">
        <v>4203</v>
      </c>
      <c r="C62" s="98" t="s">
        <v>48</v>
      </c>
      <c r="D62" s="1"/>
      <c r="E62" s="1"/>
    </row>
    <row r="63" spans="1:5" ht="14.4" customHeight="1" x14ac:dyDescent="0.35">
      <c r="A63" s="48"/>
      <c r="B63" s="97">
        <v>4300</v>
      </c>
      <c r="C63" s="98" t="s">
        <v>49</v>
      </c>
      <c r="D63" s="1"/>
      <c r="E63" s="1"/>
    </row>
    <row r="64" spans="1:5" ht="14.4" customHeight="1" x14ac:dyDescent="0.35">
      <c r="A64" s="48"/>
      <c r="B64" s="97">
        <v>4301</v>
      </c>
      <c r="C64" s="98" t="s">
        <v>50</v>
      </c>
      <c r="D64" s="1"/>
      <c r="E64" s="1"/>
    </row>
    <row r="65" spans="1:5" ht="14.4" customHeight="1" x14ac:dyDescent="0.35">
      <c r="A65" s="48"/>
      <c r="B65" s="97">
        <v>4302</v>
      </c>
      <c r="C65" s="98" t="s">
        <v>51</v>
      </c>
      <c r="D65" s="1"/>
      <c r="E65" s="1"/>
    </row>
    <row r="66" spans="1:5" ht="14.4" customHeight="1" x14ac:dyDescent="0.35">
      <c r="A66" s="48"/>
      <c r="B66" s="97">
        <v>4303</v>
      </c>
      <c r="C66" s="98" t="s">
        <v>52</v>
      </c>
      <c r="D66" s="1"/>
      <c r="E66" s="1"/>
    </row>
    <row r="67" spans="1:5" ht="14.4" customHeight="1" x14ac:dyDescent="0.35">
      <c r="A67" s="48"/>
      <c r="B67" s="95"/>
      <c r="C67" s="96"/>
      <c r="D67" s="1"/>
      <c r="E67" s="1"/>
    </row>
    <row r="68" spans="1:5" ht="14.4" customHeight="1" x14ac:dyDescent="0.35">
      <c r="A68" s="48"/>
      <c r="B68" s="93">
        <v>5000</v>
      </c>
      <c r="C68" s="94" t="s">
        <v>53</v>
      </c>
      <c r="D68" s="1"/>
      <c r="E68" s="1"/>
    </row>
    <row r="69" spans="1:5" ht="14.4" customHeight="1" x14ac:dyDescent="0.35">
      <c r="A69" s="48"/>
      <c r="B69" s="95">
        <v>5100</v>
      </c>
      <c r="C69" s="96" t="s">
        <v>54</v>
      </c>
      <c r="D69" s="1"/>
      <c r="E69" s="1"/>
    </row>
    <row r="70" spans="1:5" ht="14.4" customHeight="1" x14ac:dyDescent="0.35">
      <c r="A70" s="48"/>
      <c r="B70" s="95">
        <v>5101</v>
      </c>
      <c r="C70" s="96" t="s">
        <v>55</v>
      </c>
      <c r="D70" s="1"/>
      <c r="E70" s="1"/>
    </row>
    <row r="71" spans="1:5" ht="14.4" customHeight="1" x14ac:dyDescent="0.35">
      <c r="A71" s="48"/>
      <c r="B71" s="95">
        <v>5102</v>
      </c>
      <c r="C71" s="96" t="s">
        <v>56</v>
      </c>
      <c r="D71" s="1"/>
      <c r="E71" s="1"/>
    </row>
    <row r="72" spans="1:5" ht="14.4" customHeight="1" x14ac:dyDescent="0.35">
      <c r="A72" s="48"/>
      <c r="B72" s="95">
        <v>5103</v>
      </c>
      <c r="C72" s="96" t="s">
        <v>57</v>
      </c>
      <c r="D72" s="1"/>
      <c r="E72" s="1"/>
    </row>
    <row r="73" spans="1:5" ht="14.4" customHeight="1" x14ac:dyDescent="0.35">
      <c r="A73" s="48"/>
      <c r="B73" s="95">
        <v>5200</v>
      </c>
      <c r="C73" s="96" t="s">
        <v>58</v>
      </c>
      <c r="D73" s="1"/>
      <c r="E73" s="1"/>
    </row>
    <row r="74" spans="1:5" ht="14.4" customHeight="1" x14ac:dyDescent="0.35">
      <c r="A74" s="48"/>
      <c r="B74" s="97">
        <v>5201</v>
      </c>
      <c r="C74" s="96" t="s">
        <v>59</v>
      </c>
      <c r="D74" s="1"/>
      <c r="E74" s="1"/>
    </row>
    <row r="75" spans="1:5" ht="14.4" customHeight="1" x14ac:dyDescent="0.35">
      <c r="A75" s="48"/>
      <c r="B75" s="97">
        <v>5202</v>
      </c>
      <c r="C75" s="96" t="s">
        <v>60</v>
      </c>
      <c r="D75" s="1"/>
      <c r="E75" s="1"/>
    </row>
    <row r="76" spans="1:5" ht="14.4" customHeight="1" x14ac:dyDescent="0.35">
      <c r="A76" s="48"/>
      <c r="B76" s="97">
        <v>5203</v>
      </c>
      <c r="C76" s="96" t="s">
        <v>61</v>
      </c>
      <c r="D76" s="1"/>
      <c r="E76" s="1"/>
    </row>
    <row r="77" spans="1:5" ht="14.4" customHeight="1" x14ac:dyDescent="0.35">
      <c r="A77" s="48"/>
      <c r="B77" s="95">
        <v>5300</v>
      </c>
      <c r="C77" s="96" t="s">
        <v>62</v>
      </c>
      <c r="D77" s="1"/>
      <c r="E77" s="1"/>
    </row>
    <row r="78" spans="1:5" ht="14.4" customHeight="1" x14ac:dyDescent="0.35">
      <c r="A78" s="48"/>
      <c r="B78" s="97">
        <v>5301</v>
      </c>
      <c r="C78" s="96" t="s">
        <v>63</v>
      </c>
      <c r="D78" s="1"/>
      <c r="E78" s="1"/>
    </row>
    <row r="79" spans="1:5" ht="14.4" customHeight="1" x14ac:dyDescent="0.35">
      <c r="A79" s="48"/>
      <c r="B79" s="97">
        <v>5302</v>
      </c>
      <c r="C79" s="96" t="s">
        <v>64</v>
      </c>
      <c r="D79" s="1"/>
      <c r="E79" s="1"/>
    </row>
    <row r="80" spans="1:5" ht="14.4" customHeight="1" x14ac:dyDescent="0.35">
      <c r="A80" s="48"/>
      <c r="B80" s="97">
        <v>5303</v>
      </c>
      <c r="C80" s="96" t="s">
        <v>65</v>
      </c>
      <c r="D80" s="1"/>
      <c r="E80" s="1"/>
    </row>
    <row r="81" spans="1:5" ht="14.4" customHeight="1" x14ac:dyDescent="0.35">
      <c r="A81" s="48"/>
      <c r="B81" s="95">
        <v>5400</v>
      </c>
      <c r="C81" s="96" t="s">
        <v>66</v>
      </c>
      <c r="D81" s="1"/>
      <c r="E81" s="1"/>
    </row>
    <row r="82" spans="1:5" ht="14.4" customHeight="1" x14ac:dyDescent="0.35">
      <c r="A82" s="48"/>
      <c r="B82" s="97">
        <v>5401</v>
      </c>
      <c r="C82" s="96" t="s">
        <v>67</v>
      </c>
      <c r="D82" s="1"/>
      <c r="E82" s="1"/>
    </row>
    <row r="83" spans="1:5" ht="14.4" customHeight="1" x14ac:dyDescent="0.35">
      <c r="A83" s="48"/>
      <c r="B83" s="97">
        <v>5402</v>
      </c>
      <c r="C83" s="96" t="s">
        <v>68</v>
      </c>
      <c r="D83" s="1"/>
      <c r="E83" s="1"/>
    </row>
    <row r="84" spans="1:5" ht="14.4" customHeight="1" x14ac:dyDescent="0.35">
      <c r="A84" s="48"/>
      <c r="B84" s="97">
        <v>5403</v>
      </c>
      <c r="C84" s="96" t="s">
        <v>69</v>
      </c>
      <c r="D84" s="1"/>
      <c r="E84" s="1"/>
    </row>
    <row r="85" spans="1:5" ht="14.4" customHeight="1" x14ac:dyDescent="0.35">
      <c r="A85" s="48"/>
      <c r="B85" s="97"/>
      <c r="C85" s="98"/>
      <c r="D85" s="1"/>
      <c r="E85" s="1"/>
    </row>
    <row r="86" spans="1:5" ht="14.4" customHeight="1" x14ac:dyDescent="0.35">
      <c r="A86" s="48"/>
      <c r="B86" s="93">
        <v>6000</v>
      </c>
      <c r="C86" s="94" t="s">
        <v>70</v>
      </c>
      <c r="D86" s="1"/>
      <c r="E86" s="1"/>
    </row>
    <row r="87" spans="1:5" ht="14.4" customHeight="1" x14ac:dyDescent="0.35">
      <c r="A87" s="48"/>
      <c r="B87" s="95">
        <v>6100</v>
      </c>
      <c r="C87" s="96" t="s">
        <v>71</v>
      </c>
      <c r="D87" s="1"/>
      <c r="E87" s="1"/>
    </row>
    <row r="88" spans="1:5" ht="14.4" customHeight="1" x14ac:dyDescent="0.35">
      <c r="A88" s="48"/>
      <c r="B88" s="95">
        <v>6110</v>
      </c>
      <c r="C88" s="96" t="s">
        <v>72</v>
      </c>
      <c r="D88" s="1"/>
      <c r="E88" s="1"/>
    </row>
    <row r="89" spans="1:5" ht="14.4" customHeight="1" x14ac:dyDescent="0.35">
      <c r="A89" s="48"/>
      <c r="B89" s="95">
        <v>6120</v>
      </c>
      <c r="C89" s="96" t="s">
        <v>73</v>
      </c>
      <c r="D89" s="1"/>
      <c r="E89" s="1"/>
    </row>
    <row r="90" spans="1:5" ht="14.4" customHeight="1" x14ac:dyDescent="0.35">
      <c r="A90" s="48"/>
      <c r="B90" s="95">
        <v>6130</v>
      </c>
      <c r="C90" s="96" t="s">
        <v>74</v>
      </c>
      <c r="D90" s="1"/>
      <c r="E90" s="1"/>
    </row>
    <row r="91" spans="1:5" ht="14.4" customHeight="1" x14ac:dyDescent="0.35">
      <c r="A91" s="48"/>
      <c r="B91" s="95">
        <v>6140</v>
      </c>
      <c r="C91" s="96" t="s">
        <v>75</v>
      </c>
      <c r="D91" s="1"/>
      <c r="E91" s="1"/>
    </row>
    <row r="92" spans="1:5" ht="14.4" customHeight="1" x14ac:dyDescent="0.35">
      <c r="A92" s="48"/>
      <c r="B92" s="95">
        <v>6150</v>
      </c>
      <c r="C92" s="96" t="s">
        <v>76</v>
      </c>
      <c r="D92" s="1"/>
      <c r="E92" s="1"/>
    </row>
    <row r="93" spans="1:5" ht="14.4" customHeight="1" x14ac:dyDescent="0.35">
      <c r="A93" s="48"/>
      <c r="B93" s="95">
        <v>6160</v>
      </c>
      <c r="C93" s="96" t="s">
        <v>77</v>
      </c>
      <c r="D93" s="1"/>
      <c r="E93" s="1"/>
    </row>
    <row r="94" spans="1:5" ht="14.4" customHeight="1" x14ac:dyDescent="0.35">
      <c r="A94" s="48"/>
      <c r="B94" s="95">
        <v>6170</v>
      </c>
      <c r="C94" s="96" t="s">
        <v>78</v>
      </c>
      <c r="D94" s="1"/>
      <c r="E94" s="1"/>
    </row>
    <row r="95" spans="1:5" ht="14.4" customHeight="1" x14ac:dyDescent="0.35">
      <c r="A95" s="48"/>
      <c r="B95" s="95">
        <v>6180</v>
      </c>
      <c r="C95" s="96" t="s">
        <v>79</v>
      </c>
      <c r="D95" s="1"/>
      <c r="E95" s="1"/>
    </row>
    <row r="96" spans="1:5" ht="14.4" customHeight="1" x14ac:dyDescent="0.35">
      <c r="A96" s="48"/>
      <c r="B96" s="95">
        <v>6190</v>
      </c>
      <c r="C96" s="96" t="s">
        <v>80</v>
      </c>
      <c r="D96" s="1"/>
      <c r="E96" s="1"/>
    </row>
    <row r="97" spans="1:5" ht="14.4" customHeight="1" x14ac:dyDescent="0.35">
      <c r="A97" s="48"/>
      <c r="B97" s="95"/>
      <c r="C97" s="96"/>
      <c r="D97" s="1"/>
      <c r="E97" s="1"/>
    </row>
    <row r="98" spans="1:5" ht="14.4" customHeight="1" x14ac:dyDescent="0.35">
      <c r="A98" s="48"/>
      <c r="B98" s="93">
        <v>7000</v>
      </c>
      <c r="C98" s="94" t="s">
        <v>81</v>
      </c>
      <c r="D98" s="1"/>
      <c r="E98" s="1"/>
    </row>
    <row r="99" spans="1:5" ht="14.4" customHeight="1" x14ac:dyDescent="0.35">
      <c r="A99" s="48"/>
      <c r="B99" s="95">
        <v>7100</v>
      </c>
      <c r="C99" s="96" t="s">
        <v>82</v>
      </c>
      <c r="D99" s="1"/>
      <c r="E99" s="1"/>
    </row>
    <row r="100" spans="1:5" ht="14.4" customHeight="1" x14ac:dyDescent="0.35">
      <c r="A100" s="48"/>
      <c r="B100" s="95"/>
      <c r="C100" s="96"/>
      <c r="D100" s="1"/>
      <c r="E100" s="1"/>
    </row>
    <row r="101" spans="1:5" ht="14.4" customHeight="1" x14ac:dyDescent="0.35">
      <c r="A101" s="48"/>
      <c r="B101" s="93">
        <v>8000</v>
      </c>
      <c r="C101" s="94" t="s">
        <v>83</v>
      </c>
      <c r="D101" s="1"/>
      <c r="E101" s="1"/>
    </row>
    <row r="102" spans="1:5" ht="14.4" customHeight="1" x14ac:dyDescent="0.35">
      <c r="A102" s="48"/>
      <c r="B102" s="95">
        <v>8100</v>
      </c>
      <c r="C102" s="96" t="s">
        <v>84</v>
      </c>
      <c r="D102" s="1"/>
      <c r="E102" s="1"/>
    </row>
    <row r="103" spans="1:5" ht="14.4" customHeight="1" x14ac:dyDescent="0.35">
      <c r="A103" s="48"/>
      <c r="B103" s="95">
        <v>8200</v>
      </c>
      <c r="C103" s="96" t="s">
        <v>85</v>
      </c>
      <c r="D103" s="1"/>
      <c r="E103" s="1"/>
    </row>
    <row r="104" spans="1:5" s="1" customFormat="1" ht="14.5" x14ac:dyDescent="0.35">
      <c r="A104" s="48"/>
    </row>
    <row r="105" spans="1:5" s="1" customFormat="1" ht="14.5" x14ac:dyDescent="0.35">
      <c r="A105" s="48"/>
    </row>
    <row r="106" spans="1:5" ht="14.4" hidden="1" customHeight="1" x14ac:dyDescent="0.35">
      <c r="A106" s="48"/>
      <c r="B106" s="1"/>
      <c r="C106" s="1"/>
      <c r="D106" s="1"/>
      <c r="E106" s="1"/>
    </row>
    <row r="107" spans="1:5" ht="14.4" hidden="1" customHeight="1" x14ac:dyDescent="0.35">
      <c r="A107" s="48"/>
      <c r="B107" s="1"/>
      <c r="C107" s="1"/>
      <c r="D107" s="1"/>
      <c r="E107" s="1"/>
    </row>
    <row r="108" spans="1:5" ht="14.4" hidden="1" customHeight="1" x14ac:dyDescent="0.35">
      <c r="A108" s="48"/>
      <c r="B108" s="1"/>
      <c r="C108" s="1"/>
      <c r="D108" s="1"/>
      <c r="E108" s="1"/>
    </row>
    <row r="109" spans="1:5" ht="14.4" hidden="1" customHeight="1" x14ac:dyDescent="0.35">
      <c r="A109" s="48"/>
      <c r="B109" s="1"/>
      <c r="C109" s="1"/>
      <c r="D109" s="1"/>
      <c r="E109" s="1"/>
    </row>
    <row r="110" spans="1:5" ht="14.4" hidden="1" customHeight="1" x14ac:dyDescent="0.35">
      <c r="A110" s="48"/>
      <c r="B110" s="1"/>
      <c r="C110" s="1"/>
      <c r="D110" s="1"/>
      <c r="E110" s="1"/>
    </row>
    <row r="111" spans="1:5" ht="14.4" hidden="1" customHeight="1" x14ac:dyDescent="0.35">
      <c r="A111" s="48"/>
      <c r="B111" s="1"/>
      <c r="C111" s="1"/>
      <c r="D111" s="1"/>
      <c r="E111" s="1"/>
    </row>
    <row r="112" spans="1:5" ht="14.4" hidden="1" customHeight="1" x14ac:dyDescent="0.35">
      <c r="A112" s="48"/>
      <c r="B112" s="1"/>
      <c r="C112" s="1"/>
      <c r="D112" s="1"/>
      <c r="E112" s="1"/>
    </row>
    <row r="113" spans="1:5" ht="14.4" hidden="1" customHeight="1" x14ac:dyDescent="0.35">
      <c r="A113" s="48"/>
      <c r="B113" s="1"/>
      <c r="C113" s="1"/>
      <c r="D113" s="1"/>
      <c r="E113" s="1"/>
    </row>
    <row r="114" spans="1:5" ht="14.4" hidden="1" customHeight="1" x14ac:dyDescent="0.35">
      <c r="A114" s="48"/>
      <c r="B114" s="1"/>
      <c r="C114" s="1"/>
      <c r="D114" s="1"/>
      <c r="E114" s="1"/>
    </row>
    <row r="115" spans="1:5" ht="14.4" hidden="1" customHeight="1" x14ac:dyDescent="0.35">
      <c r="A115" s="48"/>
      <c r="B115" s="1"/>
      <c r="C115" s="1"/>
      <c r="D115" s="1"/>
      <c r="E115" s="1"/>
    </row>
    <row r="116" spans="1:5" ht="14.4" hidden="1" customHeight="1" x14ac:dyDescent="0.35">
      <c r="A116" s="48"/>
      <c r="B116" s="1"/>
      <c r="C116" s="1"/>
      <c r="D116" s="1"/>
      <c r="E116" s="1"/>
    </row>
    <row r="117" spans="1:5" ht="14.4" hidden="1" customHeight="1" x14ac:dyDescent="0.35">
      <c r="A117" s="48"/>
      <c r="B117" s="1"/>
      <c r="C117" s="1"/>
      <c r="D117" s="1"/>
      <c r="E117" s="1"/>
    </row>
    <row r="118" spans="1:5" ht="14.5" hidden="1" x14ac:dyDescent="0.35">
      <c r="A118" s="48"/>
      <c r="B118" s="1"/>
      <c r="C118" s="1"/>
      <c r="D118" s="1"/>
      <c r="E118" s="1"/>
    </row>
    <row r="119" spans="1:5" ht="14.5" hidden="1" x14ac:dyDescent="0.35">
      <c r="A119" s="48"/>
      <c r="B119" s="1"/>
      <c r="C119" s="1"/>
      <c r="D119" s="1"/>
      <c r="E119" s="1"/>
    </row>
    <row r="120" spans="1:5" ht="14.5" hidden="1" x14ac:dyDescent="0.35">
      <c r="A120" s="48"/>
      <c r="B120" s="1"/>
      <c r="C120" s="1"/>
      <c r="D120" s="1"/>
      <c r="E120" s="1"/>
    </row>
    <row r="121" spans="1:5" ht="14.5" hidden="1" x14ac:dyDescent="0.35">
      <c r="A121" s="48"/>
      <c r="B121" s="1"/>
      <c r="C121" s="1"/>
      <c r="D121" s="1"/>
      <c r="E121" s="1"/>
    </row>
    <row r="122" spans="1:5" ht="14.5" hidden="1" x14ac:dyDescent="0.35">
      <c r="A122" s="48"/>
      <c r="B122" s="1"/>
      <c r="C122" s="1"/>
      <c r="D122" s="1"/>
      <c r="E122" s="1"/>
    </row>
    <row r="123" spans="1:5" ht="14.5" hidden="1" x14ac:dyDescent="0.35">
      <c r="A123" s="48"/>
      <c r="B123" s="1"/>
      <c r="C123" s="1"/>
      <c r="D123" s="1"/>
      <c r="E123" s="1"/>
    </row>
    <row r="124" spans="1:5" ht="14.5" hidden="1" x14ac:dyDescent="0.35">
      <c r="A124" s="48"/>
      <c r="B124" s="1"/>
      <c r="C124" s="1"/>
      <c r="D124" s="1"/>
      <c r="E124" s="1"/>
    </row>
    <row r="125" spans="1:5" ht="14.5" hidden="1" x14ac:dyDescent="0.35">
      <c r="A125" s="48"/>
      <c r="B125" s="1"/>
      <c r="C125" s="1"/>
      <c r="D125" s="1"/>
      <c r="E125" s="1"/>
    </row>
    <row r="126" spans="1:5" ht="14.5" hidden="1" x14ac:dyDescent="0.35">
      <c r="A126" s="48"/>
      <c r="B126" s="1"/>
      <c r="C126" s="1"/>
      <c r="D126" s="1"/>
      <c r="E126" s="1"/>
    </row>
    <row r="127" spans="1:5" ht="14.5" hidden="1" x14ac:dyDescent="0.35">
      <c r="A127" s="48"/>
      <c r="B127" s="1"/>
      <c r="C127" s="1"/>
      <c r="D127" s="1"/>
      <c r="E127" s="1"/>
    </row>
    <row r="128" spans="1:5" ht="14.5" hidden="1" x14ac:dyDescent="0.35">
      <c r="A128" s="48"/>
      <c r="B128" s="1"/>
      <c r="C128" s="1"/>
      <c r="D128" s="1"/>
      <c r="E128" s="1"/>
    </row>
    <row r="129" spans="1:5" ht="14.5" hidden="1" x14ac:dyDescent="0.35">
      <c r="A129" s="48"/>
      <c r="B129" s="1"/>
      <c r="C129" s="1"/>
      <c r="D129" s="1"/>
      <c r="E129" s="1"/>
    </row>
    <row r="130" spans="1:5" ht="14.5" hidden="1" x14ac:dyDescent="0.35">
      <c r="A130" s="48"/>
      <c r="B130" s="1"/>
      <c r="C130" s="1"/>
      <c r="D130" s="1"/>
      <c r="E130" s="1"/>
    </row>
    <row r="131" spans="1:5" ht="14.5" hidden="1" x14ac:dyDescent="0.35">
      <c r="A131" s="48"/>
      <c r="B131" s="1"/>
      <c r="C131" s="1"/>
      <c r="D131" s="1"/>
      <c r="E131" s="1"/>
    </row>
    <row r="132" spans="1:5" ht="14.5" hidden="1" x14ac:dyDescent="0.35">
      <c r="A132" s="48"/>
      <c r="B132" s="1"/>
      <c r="C132" s="1"/>
      <c r="D132" s="1"/>
      <c r="E132" s="1"/>
    </row>
    <row r="133" spans="1:5" ht="14.5" hidden="1" x14ac:dyDescent="0.35">
      <c r="A133" s="48"/>
      <c r="B133" s="1"/>
      <c r="C133" s="1"/>
      <c r="D133" s="1"/>
      <c r="E133" s="1"/>
    </row>
    <row r="134" spans="1:5" ht="14.5" hidden="1" x14ac:dyDescent="0.35">
      <c r="A134" s="48"/>
      <c r="B134" s="1"/>
      <c r="C134" s="1"/>
      <c r="D134" s="1"/>
      <c r="E134" s="1"/>
    </row>
    <row r="135" spans="1:5" ht="14.5" hidden="1" x14ac:dyDescent="0.35">
      <c r="A135" s="48"/>
      <c r="B135" s="1"/>
      <c r="C135" s="1"/>
      <c r="D135" s="1"/>
      <c r="E135" s="1"/>
    </row>
    <row r="136" spans="1:5" ht="14.5" hidden="1" x14ac:dyDescent="0.35">
      <c r="A136" s="48"/>
      <c r="B136" s="1"/>
      <c r="C136" s="1"/>
      <c r="D136" s="1"/>
      <c r="E136" s="1"/>
    </row>
    <row r="137" spans="1:5" ht="14.5" hidden="1" x14ac:dyDescent="0.35">
      <c r="A137" s="48"/>
      <c r="B137" s="1"/>
      <c r="C137" s="1"/>
      <c r="D137" s="1"/>
      <c r="E137" s="1"/>
    </row>
    <row r="138" spans="1:5" ht="14.5" hidden="1" x14ac:dyDescent="0.35">
      <c r="A138" s="48"/>
      <c r="B138" s="1"/>
      <c r="C138" s="1"/>
      <c r="D138" s="1"/>
      <c r="E138" s="1"/>
    </row>
    <row r="139" spans="1:5" ht="14.5" hidden="1" x14ac:dyDescent="0.35">
      <c r="A139" s="48"/>
      <c r="B139" s="1"/>
      <c r="C139" s="1"/>
      <c r="D139" s="1"/>
      <c r="E139" s="1"/>
    </row>
    <row r="140" spans="1:5" ht="14.5" hidden="1" x14ac:dyDescent="0.35">
      <c r="A140" s="48"/>
      <c r="B140" s="1"/>
      <c r="C140" s="1"/>
      <c r="D140" s="1"/>
      <c r="E140" s="1"/>
    </row>
    <row r="141" spans="1:5" ht="14.5" hidden="1" x14ac:dyDescent="0.35">
      <c r="A141" s="48"/>
      <c r="B141" s="1"/>
      <c r="C141" s="1"/>
      <c r="D141" s="1"/>
      <c r="E141" s="1"/>
    </row>
    <row r="142" spans="1:5" ht="14.5" hidden="1" x14ac:dyDescent="0.35">
      <c r="A142" s="48"/>
      <c r="B142" s="1"/>
      <c r="C142" s="1"/>
      <c r="D142" s="1"/>
      <c r="E142" s="1"/>
    </row>
    <row r="143" spans="1:5" ht="14.5" hidden="1" x14ac:dyDescent="0.35">
      <c r="A143" s="48"/>
      <c r="B143" s="1"/>
      <c r="C143" s="1"/>
      <c r="D143" s="1"/>
      <c r="E143" s="1"/>
    </row>
    <row r="144" spans="1:5" ht="14.5" hidden="1" x14ac:dyDescent="0.35">
      <c r="A144" s="48"/>
      <c r="B144" s="1"/>
      <c r="C144" s="1"/>
      <c r="D144" s="1"/>
      <c r="E144" s="1"/>
    </row>
    <row r="145" spans="1:5" ht="14.5" hidden="1" x14ac:dyDescent="0.35">
      <c r="A145" s="48"/>
      <c r="B145" s="1"/>
      <c r="C145" s="1"/>
      <c r="D145" s="1"/>
      <c r="E145" s="1"/>
    </row>
    <row r="146" spans="1:5" ht="14.5" hidden="1" x14ac:dyDescent="0.35">
      <c r="A146" s="48"/>
      <c r="B146" s="1"/>
      <c r="C146" s="1"/>
      <c r="D146" s="1"/>
      <c r="E146" s="1"/>
    </row>
    <row r="147" spans="1:5" ht="14.5" hidden="1" x14ac:dyDescent="0.35">
      <c r="A147" s="48"/>
      <c r="B147" s="1"/>
      <c r="C147" s="1"/>
      <c r="D147" s="1"/>
      <c r="E147" s="1"/>
    </row>
    <row r="148" spans="1:5" ht="14.5" hidden="1" x14ac:dyDescent="0.35">
      <c r="A148" s="48"/>
      <c r="B148" s="1"/>
      <c r="C148" s="1"/>
      <c r="D148" s="1"/>
      <c r="E148" s="1"/>
    </row>
    <row r="149" spans="1:5" ht="14.5" hidden="1" x14ac:dyDescent="0.35">
      <c r="A149" s="48"/>
      <c r="B149" s="1"/>
      <c r="C149" s="1"/>
      <c r="D149" s="1"/>
      <c r="E149" s="1"/>
    </row>
    <row r="150" spans="1:5" ht="14.5" hidden="1" x14ac:dyDescent="0.35">
      <c r="A150" s="48"/>
      <c r="B150" s="1"/>
      <c r="C150" s="1"/>
      <c r="D150" s="1"/>
      <c r="E150" s="1"/>
    </row>
    <row r="151" spans="1:5" ht="14.5" hidden="1" x14ac:dyDescent="0.35">
      <c r="A151" s="48"/>
      <c r="B151" s="1"/>
      <c r="C151" s="1"/>
      <c r="D151" s="1"/>
      <c r="E151" s="1"/>
    </row>
    <row r="152" spans="1:5" ht="14.5" hidden="1" x14ac:dyDescent="0.35">
      <c r="A152" s="48"/>
      <c r="B152" s="1"/>
      <c r="C152" s="1"/>
      <c r="D152" s="1"/>
      <c r="E152" s="1"/>
    </row>
    <row r="153" spans="1:5" ht="14.5" hidden="1" x14ac:dyDescent="0.35">
      <c r="A153" s="48"/>
      <c r="B153" s="1"/>
      <c r="C153" s="1"/>
      <c r="D153" s="1"/>
      <c r="E153" s="1"/>
    </row>
    <row r="154" spans="1:5" ht="14.5" hidden="1" x14ac:dyDescent="0.35">
      <c r="A154" s="48"/>
      <c r="B154" s="1"/>
      <c r="C154" s="1"/>
      <c r="D154" s="1"/>
      <c r="E154" s="1"/>
    </row>
    <row r="155" spans="1:5" ht="14.5" hidden="1" x14ac:dyDescent="0.35">
      <c r="A155" s="48"/>
      <c r="B155" s="1"/>
      <c r="C155" s="1"/>
      <c r="D155" s="1"/>
      <c r="E155" s="1"/>
    </row>
    <row r="156" spans="1:5" ht="14.5" hidden="1" x14ac:dyDescent="0.35">
      <c r="A156" s="48"/>
      <c r="B156" s="1"/>
      <c r="C156" s="1"/>
      <c r="D156" s="1"/>
      <c r="E156" s="1"/>
    </row>
    <row r="157" spans="1:5" ht="14.5" hidden="1" x14ac:dyDescent="0.35">
      <c r="A157" s="48"/>
      <c r="B157" s="1"/>
      <c r="C157" s="1"/>
      <c r="D157" s="1"/>
      <c r="E157" s="1"/>
    </row>
    <row r="158" spans="1:5" ht="14.5" hidden="1" x14ac:dyDescent="0.35">
      <c r="A158" s="48"/>
      <c r="B158" s="1"/>
      <c r="C158" s="1"/>
      <c r="D158" s="1"/>
      <c r="E158" s="1"/>
    </row>
    <row r="159" spans="1:5" ht="14.5" hidden="1" x14ac:dyDescent="0.35">
      <c r="A159" s="48"/>
      <c r="B159" s="1"/>
      <c r="C159" s="1"/>
      <c r="D159" s="1"/>
      <c r="E159" s="1"/>
    </row>
    <row r="160" spans="1:5" ht="14.5" hidden="1" x14ac:dyDescent="0.35">
      <c r="A160" s="48"/>
      <c r="B160" s="1"/>
      <c r="C160" s="1"/>
      <c r="D160" s="1"/>
      <c r="E160" s="1"/>
    </row>
    <row r="161" spans="1:5" ht="14.5" hidden="1" x14ac:dyDescent="0.35">
      <c r="A161" s="48"/>
      <c r="B161" s="1"/>
      <c r="C161" s="1"/>
      <c r="D161" s="1"/>
      <c r="E161" s="1"/>
    </row>
    <row r="162" spans="1:5" ht="14.5" hidden="1" x14ac:dyDescent="0.35">
      <c r="A162" s="48"/>
      <c r="B162" s="1"/>
      <c r="C162" s="1"/>
      <c r="D162" s="1"/>
      <c r="E162" s="1"/>
    </row>
    <row r="163" spans="1:5" ht="14.5" hidden="1" x14ac:dyDescent="0.35">
      <c r="A163" s="48"/>
      <c r="B163" s="1"/>
      <c r="C163" s="1"/>
      <c r="D163" s="1"/>
      <c r="E163" s="1"/>
    </row>
    <row r="164" spans="1:5" ht="14.5" hidden="1" x14ac:dyDescent="0.35">
      <c r="A164" s="48"/>
      <c r="B164" s="1"/>
      <c r="C164" s="1"/>
      <c r="D164" s="1"/>
      <c r="E164" s="1"/>
    </row>
    <row r="165" spans="1:5" ht="14.5" hidden="1" x14ac:dyDescent="0.35">
      <c r="A165" s="48"/>
      <c r="B165" s="1"/>
      <c r="C165" s="1"/>
      <c r="D165" s="1"/>
      <c r="E165" s="1"/>
    </row>
    <row r="166" spans="1:5" ht="14.5" hidden="1" x14ac:dyDescent="0.35">
      <c r="A166" s="48"/>
      <c r="B166" s="1"/>
      <c r="C166" s="1"/>
      <c r="D166" s="1"/>
      <c r="E166" s="1"/>
    </row>
    <row r="167" spans="1:5" ht="14.5" hidden="1" x14ac:dyDescent="0.35">
      <c r="A167" s="48"/>
      <c r="B167" s="1"/>
      <c r="C167" s="1"/>
      <c r="D167" s="1"/>
      <c r="E167" s="1"/>
    </row>
    <row r="168" spans="1:5" ht="14.5" hidden="1" x14ac:dyDescent="0.35">
      <c r="A168" s="48"/>
      <c r="B168" s="1"/>
      <c r="C168" s="1"/>
      <c r="D168" s="1"/>
      <c r="E168" s="1"/>
    </row>
    <row r="169" spans="1:5" ht="14.5" hidden="1" x14ac:dyDescent="0.35">
      <c r="A169" s="48"/>
      <c r="B169" s="1"/>
      <c r="C169" s="1"/>
      <c r="D169" s="1"/>
      <c r="E169" s="1"/>
    </row>
    <row r="170" spans="1:5" ht="14.5" hidden="1" x14ac:dyDescent="0.35">
      <c r="A170" s="48"/>
      <c r="B170" s="1"/>
      <c r="C170" s="1"/>
      <c r="D170" s="1"/>
      <c r="E170" s="1"/>
    </row>
    <row r="171" spans="1:5" ht="14.5" hidden="1" x14ac:dyDescent="0.35">
      <c r="A171" s="48"/>
      <c r="B171" s="1"/>
      <c r="C171" s="1"/>
      <c r="D171" s="1"/>
      <c r="E171" s="1"/>
    </row>
    <row r="172" spans="1:5" ht="14.5" hidden="1" x14ac:dyDescent="0.35">
      <c r="A172" s="48"/>
      <c r="B172" s="1"/>
      <c r="C172" s="1"/>
      <c r="D172" s="1"/>
      <c r="E172" s="1"/>
    </row>
    <row r="173" spans="1:5" ht="14.5" hidden="1" x14ac:dyDescent="0.35">
      <c r="A173" s="48"/>
      <c r="B173" s="1"/>
      <c r="C173" s="1"/>
      <c r="D173" s="1"/>
      <c r="E173" s="1"/>
    </row>
    <row r="174" spans="1:5" ht="14.5" hidden="1" x14ac:dyDescent="0.35">
      <c r="A174" s="48"/>
      <c r="B174" s="1"/>
      <c r="C174" s="1"/>
      <c r="D174" s="1"/>
      <c r="E174" s="1"/>
    </row>
    <row r="175" spans="1:5" ht="14.5" hidden="1" x14ac:dyDescent="0.35">
      <c r="A175" s="48"/>
      <c r="B175" s="1"/>
      <c r="C175" s="1"/>
      <c r="D175" s="1"/>
      <c r="E175" s="1"/>
    </row>
    <row r="176" spans="1:5" ht="14.5" hidden="1" x14ac:dyDescent="0.35">
      <c r="A176" s="48"/>
      <c r="B176" s="1"/>
      <c r="C176" s="1"/>
      <c r="D176" s="1"/>
      <c r="E176" s="1"/>
    </row>
    <row r="177" spans="1:5" ht="14.5" hidden="1" x14ac:dyDescent="0.35">
      <c r="A177" s="48"/>
      <c r="B177" s="1"/>
      <c r="C177" s="1"/>
      <c r="D177" s="1"/>
      <c r="E177" s="1"/>
    </row>
    <row r="178" spans="1:5" ht="14.5" hidden="1" x14ac:dyDescent="0.35">
      <c r="A178" s="48"/>
      <c r="B178" s="1"/>
      <c r="C178" s="1"/>
      <c r="D178" s="1"/>
      <c r="E178" s="1"/>
    </row>
    <row r="179" spans="1:5" ht="14.5" hidden="1" x14ac:dyDescent="0.35">
      <c r="A179" s="48"/>
      <c r="B179" s="1"/>
      <c r="C179" s="1"/>
      <c r="D179" s="1"/>
      <c r="E179" s="1"/>
    </row>
    <row r="180" spans="1:5" ht="14.5" hidden="1" x14ac:dyDescent="0.35">
      <c r="A180" s="48"/>
      <c r="B180" s="1"/>
      <c r="C180" s="1"/>
      <c r="D180" s="1"/>
      <c r="E180" s="1"/>
    </row>
    <row r="181" spans="1:5" ht="14.5" hidden="1" x14ac:dyDescent="0.35">
      <c r="A181" s="48"/>
      <c r="B181" s="1"/>
      <c r="C181" s="1"/>
      <c r="D181" s="1"/>
      <c r="E181" s="1"/>
    </row>
    <row r="182" spans="1:5" ht="14.5" hidden="1" x14ac:dyDescent="0.35">
      <c r="A182" s="48"/>
      <c r="B182" s="1"/>
      <c r="C182" s="1"/>
      <c r="D182" s="1"/>
      <c r="E182" s="1"/>
    </row>
    <row r="183" spans="1:5" ht="14.5" hidden="1" x14ac:dyDescent="0.35">
      <c r="A183" s="48"/>
      <c r="B183" s="1"/>
      <c r="C183" s="1"/>
      <c r="D183" s="1"/>
      <c r="E183" s="1"/>
    </row>
    <row r="184" spans="1:5" ht="14.5" hidden="1" x14ac:dyDescent="0.35">
      <c r="A184" s="48"/>
      <c r="B184" s="1"/>
      <c r="C184" s="1"/>
      <c r="D184" s="1"/>
      <c r="E184" s="1"/>
    </row>
    <row r="185" spans="1:5" ht="14.5" hidden="1" x14ac:dyDescent="0.35">
      <c r="A185" s="48"/>
      <c r="B185" s="1"/>
      <c r="C185" s="1"/>
      <c r="D185" s="1"/>
      <c r="E185" s="1"/>
    </row>
    <row r="186" spans="1:5" ht="14.5" hidden="1" x14ac:dyDescent="0.35">
      <c r="A186" s="48"/>
    </row>
    <row r="187" spans="1:5" ht="14.5" hidden="1" x14ac:dyDescent="0.35">
      <c r="A187" s="48"/>
    </row>
    <row r="188" spans="1:5" ht="14.5" hidden="1" x14ac:dyDescent="0.35">
      <c r="A188" s="48"/>
    </row>
    <row r="189" spans="1:5" ht="14.5" hidden="1" x14ac:dyDescent="0.35">
      <c r="A189" s="48"/>
    </row>
    <row r="190" spans="1:5" ht="14.5" hidden="1" x14ac:dyDescent="0.35">
      <c r="A190" s="48"/>
    </row>
    <row r="191" spans="1:5" ht="14.5" hidden="1" x14ac:dyDescent="0.35">
      <c r="A191" s="48"/>
    </row>
    <row r="192" spans="1:5" ht="14.5" hidden="1" x14ac:dyDescent="0.35">
      <c r="A192" s="48"/>
    </row>
    <row r="193" spans="1:1" ht="14.5" hidden="1" x14ac:dyDescent="0.35">
      <c r="A193" s="48"/>
    </row>
    <row r="194" spans="1:1" ht="14.5" hidden="1" x14ac:dyDescent="0.35">
      <c r="A194" s="48"/>
    </row>
    <row r="195" spans="1:1" ht="14.5" hidden="1" x14ac:dyDescent="0.35">
      <c r="A195" s="48"/>
    </row>
    <row r="196" spans="1:1" ht="14.5" hidden="1" x14ac:dyDescent="0.35">
      <c r="A196" s="48"/>
    </row>
    <row r="197" spans="1:1" ht="14.5" hidden="1" x14ac:dyDescent="0.35">
      <c r="A197" s="48"/>
    </row>
    <row r="198" spans="1:1" ht="14.5" hidden="1" x14ac:dyDescent="0.35">
      <c r="A198" s="48"/>
    </row>
    <row r="199" spans="1:1" ht="14.5" hidden="1" x14ac:dyDescent="0.35">
      <c r="A199" s="48"/>
    </row>
    <row r="200" spans="1:1" ht="14.5" hidden="1" x14ac:dyDescent="0.35">
      <c r="A200" s="48"/>
    </row>
    <row r="201" spans="1:1" ht="14.5" hidden="1" x14ac:dyDescent="0.35">
      <c r="A201" s="48"/>
    </row>
    <row r="202" spans="1:1" ht="14.5" hidden="1" x14ac:dyDescent="0.35">
      <c r="A202" s="48"/>
    </row>
    <row r="203" spans="1:1" ht="14.5" hidden="1" x14ac:dyDescent="0.35">
      <c r="A203" s="48"/>
    </row>
    <row r="204" spans="1:1" ht="14.5" hidden="1" x14ac:dyDescent="0.35">
      <c r="A204" s="48"/>
    </row>
    <row r="205" spans="1:1" ht="14.5" hidden="1" x14ac:dyDescent="0.35">
      <c r="A205" s="48"/>
    </row>
    <row r="206" spans="1:1" ht="14.5" hidden="1" x14ac:dyDescent="0.35">
      <c r="A206" s="48"/>
    </row>
    <row r="207" spans="1:1" ht="14.5" hidden="1" x14ac:dyDescent="0.35"/>
    <row r="208" spans="1:1" ht="14.5" hidden="1" x14ac:dyDescent="0.35"/>
    <row r="209" ht="14.5" hidden="1" x14ac:dyDescent="0.35"/>
    <row r="210" ht="14.5" hidden="1" x14ac:dyDescent="0.35"/>
    <row r="211" ht="14.5" hidden="1" x14ac:dyDescent="0.35"/>
    <row r="212" ht="14.5" hidden="1" x14ac:dyDescent="0.35"/>
    <row r="213" ht="14.5" hidden="1" x14ac:dyDescent="0.35"/>
    <row r="214" ht="14.5" hidden="1" x14ac:dyDescent="0.35"/>
    <row r="215" ht="14.5" hidden="1" x14ac:dyDescent="0.35"/>
    <row r="216" ht="14.5" hidden="1" x14ac:dyDescent="0.35"/>
    <row r="217" ht="14.5" hidden="1" x14ac:dyDescent="0.35"/>
    <row r="218" ht="14.5" hidden="1" x14ac:dyDescent="0.35"/>
    <row r="219" ht="14.5" hidden="1" x14ac:dyDescent="0.35"/>
    <row r="220" ht="14.5" hidden="1" x14ac:dyDescent="0.35"/>
    <row r="221" ht="14.5" hidden="1" x14ac:dyDescent="0.35"/>
    <row r="222" ht="14.5" hidden="1" x14ac:dyDescent="0.35"/>
    <row r="223" ht="14.5" hidden="1" x14ac:dyDescent="0.35"/>
    <row r="224" ht="14.5" hidden="1" x14ac:dyDescent="0.35"/>
    <row r="225" ht="14.5" hidden="1" x14ac:dyDescent="0.35"/>
    <row r="226" ht="14.5" hidden="1" x14ac:dyDescent="0.35"/>
    <row r="227" ht="14.5" hidden="1" x14ac:dyDescent="0.35"/>
    <row r="228" ht="14.5" hidden="1" x14ac:dyDescent="0.35"/>
    <row r="229" ht="14.5" hidden="1" x14ac:dyDescent="0.35"/>
    <row r="230" ht="14.5" hidden="1" x14ac:dyDescent="0.35"/>
    <row r="231" ht="14.5" hidden="1" x14ac:dyDescent="0.35"/>
    <row r="232" ht="14.5" hidden="1" x14ac:dyDescent="0.35"/>
    <row r="233" ht="14.5" hidden="1" x14ac:dyDescent="0.35"/>
    <row r="234" ht="14.5" hidden="1" x14ac:dyDescent="0.35"/>
    <row r="235" ht="14.5" hidden="1" x14ac:dyDescent="0.35"/>
    <row r="236" ht="14.5" hidden="1" x14ac:dyDescent="0.35"/>
    <row r="237" ht="14.5" hidden="1" x14ac:dyDescent="0.35"/>
    <row r="238" ht="14.5" hidden="1" x14ac:dyDescent="0.35"/>
    <row r="239" ht="14.5" hidden="1" x14ac:dyDescent="0.35"/>
    <row r="240" ht="14.5" hidden="1" x14ac:dyDescent="0.35"/>
    <row r="241" ht="14.5" hidden="1" x14ac:dyDescent="0.35"/>
    <row r="242" ht="14.5" hidden="1" x14ac:dyDescent="0.35"/>
    <row r="243" ht="14.5" hidden="1" x14ac:dyDescent="0.35"/>
    <row r="244" ht="14.5" hidden="1" x14ac:dyDescent="0.35"/>
    <row r="245" ht="14.5" hidden="1" x14ac:dyDescent="0.35"/>
    <row r="246" ht="14.5" hidden="1" x14ac:dyDescent="0.35"/>
    <row r="247" ht="14.5" hidden="1" x14ac:dyDescent="0.35"/>
    <row r="248" ht="14.5" hidden="1" x14ac:dyDescent="0.35"/>
    <row r="249" ht="14.5" hidden="1" x14ac:dyDescent="0.35"/>
    <row r="250" ht="14.5" hidden="1" x14ac:dyDescent="0.35"/>
    <row r="251" ht="14.5" hidden="1" x14ac:dyDescent="0.35"/>
    <row r="252" ht="14.5" hidden="1" x14ac:dyDescent="0.35"/>
    <row r="253" ht="14.5" hidden="1" x14ac:dyDescent="0.35"/>
    <row r="254" ht="14.5" hidden="1" x14ac:dyDescent="0.35"/>
    <row r="255" ht="14.5" hidden="1" x14ac:dyDescent="0.35"/>
    <row r="256" ht="14.5" hidden="1" x14ac:dyDescent="0.35"/>
    <row r="257" ht="14.5" hidden="1" x14ac:dyDescent="0.35"/>
    <row r="258" ht="14.5" hidden="1" x14ac:dyDescent="0.35"/>
    <row r="259" ht="14.5" hidden="1" x14ac:dyDescent="0.35"/>
    <row r="260" ht="14.5" hidden="1" x14ac:dyDescent="0.35"/>
    <row r="261" ht="14.5" hidden="1" x14ac:dyDescent="0.35"/>
    <row r="262" ht="14.5" hidden="1" x14ac:dyDescent="0.35"/>
    <row r="263" ht="14.5" hidden="1" x14ac:dyDescent="0.35"/>
    <row r="264" ht="14.5" hidden="1" x14ac:dyDescent="0.35"/>
    <row r="265" ht="14.5" hidden="1" x14ac:dyDescent="0.35"/>
    <row r="266" ht="14.5" hidden="1" x14ac:dyDescent="0.35"/>
    <row r="267" ht="14.5" hidden="1" x14ac:dyDescent="0.35"/>
    <row r="268" ht="14.5" hidden="1" x14ac:dyDescent="0.35"/>
    <row r="269" ht="14.5" hidden="1" x14ac:dyDescent="0.35"/>
    <row r="270" ht="14.5" hidden="1" x14ac:dyDescent="0.35"/>
    <row r="271" ht="14.5" hidden="1" x14ac:dyDescent="0.35"/>
    <row r="272" ht="14.5" hidden="1" x14ac:dyDescent="0.35"/>
    <row r="273" ht="14.5" hidden="1" x14ac:dyDescent="0.35"/>
    <row r="274" ht="14.5" hidden="1" x14ac:dyDescent="0.35"/>
    <row r="275" ht="14.5" hidden="1" x14ac:dyDescent="0.35"/>
    <row r="276" ht="14.5" hidden="1" x14ac:dyDescent="0.35"/>
    <row r="277" ht="14.5" hidden="1" x14ac:dyDescent="0.35"/>
    <row r="278" ht="14.5" hidden="1" x14ac:dyDescent="0.35"/>
    <row r="279" ht="14.5" hidden="1" x14ac:dyDescent="0.35"/>
    <row r="280" ht="14.5" hidden="1" x14ac:dyDescent="0.35"/>
    <row r="281" ht="14.5" hidden="1" x14ac:dyDescent="0.35"/>
    <row r="282" ht="14.5" hidden="1" x14ac:dyDescent="0.35"/>
    <row r="283" ht="14.5" hidden="1" x14ac:dyDescent="0.35"/>
    <row r="284" ht="14.5" hidden="1" x14ac:dyDescent="0.35"/>
    <row r="285" ht="14.5" hidden="1" x14ac:dyDescent="0.35"/>
    <row r="286" ht="14.5" hidden="1" x14ac:dyDescent="0.35"/>
    <row r="287" ht="14.5" hidden="1" x14ac:dyDescent="0.35"/>
    <row r="288" ht="14.5" hidden="1" x14ac:dyDescent="0.35"/>
    <row r="289" ht="14.5" hidden="1" x14ac:dyDescent="0.35"/>
    <row r="290" ht="14.5" hidden="1" x14ac:dyDescent="0.35"/>
    <row r="291" ht="14.5" hidden="1" x14ac:dyDescent="0.35"/>
    <row r="292" ht="14.5" hidden="1" x14ac:dyDescent="0.35"/>
    <row r="293" ht="14.5" hidden="1" x14ac:dyDescent="0.35"/>
    <row r="294" ht="14.5" hidden="1" x14ac:dyDescent="0.35"/>
    <row r="295" ht="14.5" hidden="1" x14ac:dyDescent="0.35"/>
    <row r="296" ht="14.5" hidden="1" x14ac:dyDescent="0.35"/>
    <row r="297" ht="14.5" hidden="1" x14ac:dyDescent="0.35"/>
    <row r="298" ht="14.5" hidden="1" x14ac:dyDescent="0.35"/>
    <row r="299" ht="14.5" hidden="1" x14ac:dyDescent="0.35"/>
    <row r="300" ht="14.5" hidden="1" x14ac:dyDescent="0.35"/>
    <row r="301" ht="14.5" hidden="1" x14ac:dyDescent="0.35"/>
    <row r="302" ht="14.5" hidden="1" x14ac:dyDescent="0.35"/>
    <row r="303" ht="14.5" hidden="1" x14ac:dyDescent="0.35"/>
    <row r="304" ht="14.5" hidden="1" x14ac:dyDescent="0.35"/>
    <row r="305" ht="14.5" hidden="1" x14ac:dyDescent="0.35"/>
    <row r="306" ht="14.5" hidden="1" x14ac:dyDescent="0.35"/>
    <row r="307" ht="14.5" hidden="1" x14ac:dyDescent="0.35"/>
    <row r="308" ht="14.5" hidden="1" x14ac:dyDescent="0.35"/>
    <row r="309" ht="14.5" hidden="1" x14ac:dyDescent="0.35"/>
    <row r="310" ht="14.5" hidden="1" x14ac:dyDescent="0.35"/>
    <row r="311" ht="14.5" hidden="1" x14ac:dyDescent="0.35"/>
    <row r="312" ht="14.5" hidden="1" x14ac:dyDescent="0.35"/>
    <row r="313" ht="14.5" hidden="1" x14ac:dyDescent="0.35"/>
    <row r="314" ht="14.5" hidden="1" x14ac:dyDescent="0.35"/>
    <row r="315" ht="14.5" hidden="1" x14ac:dyDescent="0.35"/>
    <row r="316" ht="14.5" hidden="1" x14ac:dyDescent="0.35"/>
    <row r="317" ht="14.5" hidden="1" x14ac:dyDescent="0.35"/>
    <row r="318" ht="14.5" hidden="1" x14ac:dyDescent="0.35"/>
    <row r="319" ht="14.5" hidden="1" x14ac:dyDescent="0.35"/>
    <row r="320" ht="14.5" hidden="1" x14ac:dyDescent="0.35"/>
    <row r="321" ht="14.5" hidden="1" x14ac:dyDescent="0.35"/>
    <row r="322" ht="14.5" hidden="1" x14ac:dyDescent="0.35"/>
    <row r="323" ht="14.5" hidden="1" x14ac:dyDescent="0.35"/>
    <row r="324" ht="14.5" hidden="1" x14ac:dyDescent="0.35"/>
    <row r="325" ht="14.5" hidden="1" x14ac:dyDescent="0.35"/>
    <row r="326" ht="14.5" hidden="1" x14ac:dyDescent="0.35"/>
    <row r="327" ht="14.5" hidden="1" x14ac:dyDescent="0.35"/>
    <row r="328" ht="14.5" hidden="1" x14ac:dyDescent="0.35"/>
    <row r="329" ht="14.5" hidden="1" x14ac:dyDescent="0.35"/>
    <row r="330" ht="14.5" hidden="1" x14ac:dyDescent="0.35"/>
    <row r="331" ht="14.5" hidden="1" x14ac:dyDescent="0.35"/>
    <row r="332" ht="14.5" hidden="1" x14ac:dyDescent="0.35"/>
    <row r="333" ht="14.5" hidden="1" x14ac:dyDescent="0.35"/>
    <row r="334" ht="14.5" hidden="1" x14ac:dyDescent="0.35"/>
    <row r="335" ht="14.5" hidden="1" x14ac:dyDescent="0.35"/>
    <row r="336" ht="14.5" hidden="1" x14ac:dyDescent="0.35"/>
    <row r="337" ht="14.5" hidden="1" x14ac:dyDescent="0.35"/>
    <row r="338" ht="14.5" hidden="1" x14ac:dyDescent="0.35"/>
    <row r="339" ht="14.5" hidden="1" x14ac:dyDescent="0.35"/>
    <row r="340" ht="14.5" hidden="1" x14ac:dyDescent="0.35"/>
    <row r="341" ht="14.5" hidden="1" x14ac:dyDescent="0.35"/>
    <row r="342" ht="14.5" hidden="1" x14ac:dyDescent="0.35"/>
    <row r="343" ht="14.5" hidden="1" x14ac:dyDescent="0.35"/>
    <row r="344" ht="14.5" hidden="1" x14ac:dyDescent="0.35"/>
    <row r="345" ht="14.5" hidden="1" x14ac:dyDescent="0.35"/>
    <row r="346" ht="14.5" hidden="1" x14ac:dyDescent="0.35"/>
    <row r="347" ht="14.5" hidden="1" x14ac:dyDescent="0.35"/>
    <row r="348" ht="14.5" hidden="1" x14ac:dyDescent="0.35"/>
    <row r="349" ht="14.5" hidden="1" x14ac:dyDescent="0.35"/>
    <row r="350" ht="14.5" hidden="1" x14ac:dyDescent="0.35"/>
    <row r="351" ht="14.5" hidden="1" x14ac:dyDescent="0.35"/>
    <row r="352" ht="14.5" hidden="1" x14ac:dyDescent="0.35"/>
    <row r="353" ht="14.5" hidden="1" x14ac:dyDescent="0.35"/>
    <row r="354" ht="14.5" hidden="1" x14ac:dyDescent="0.35"/>
    <row r="355" ht="14.5" hidden="1" x14ac:dyDescent="0.35"/>
    <row r="356" ht="14.5" hidden="1" x14ac:dyDescent="0.35"/>
    <row r="357" ht="14.5" hidden="1" x14ac:dyDescent="0.35"/>
    <row r="358" ht="14.5" hidden="1" x14ac:dyDescent="0.35"/>
    <row r="359" ht="14.5" hidden="1" x14ac:dyDescent="0.35"/>
    <row r="360" ht="14.5" hidden="1" x14ac:dyDescent="0.35"/>
    <row r="361" ht="14.5" hidden="1" x14ac:dyDescent="0.35"/>
    <row r="362" ht="14.5" hidden="1" x14ac:dyDescent="0.35"/>
    <row r="363" ht="14.5" hidden="1" x14ac:dyDescent="0.35"/>
    <row r="364" ht="14.5" hidden="1" x14ac:dyDescent="0.35"/>
    <row r="365" ht="14.5" hidden="1" x14ac:dyDescent="0.35"/>
    <row r="366" ht="14.5" hidden="1" x14ac:dyDescent="0.35"/>
    <row r="367" ht="14.5" hidden="1" x14ac:dyDescent="0.35"/>
    <row r="368" ht="14.5" hidden="1" x14ac:dyDescent="0.35"/>
    <row r="369" ht="14.5" hidden="1" x14ac:dyDescent="0.35"/>
    <row r="370" ht="14.5" hidden="1" x14ac:dyDescent="0.35"/>
    <row r="371" ht="14.5" hidden="1" x14ac:dyDescent="0.35"/>
    <row r="372" ht="14.5" hidden="1" x14ac:dyDescent="0.35"/>
    <row r="373" ht="14.5" hidden="1" x14ac:dyDescent="0.35"/>
    <row r="374" ht="14.5" hidden="1" x14ac:dyDescent="0.35"/>
    <row r="375" ht="14.5" hidden="1" x14ac:dyDescent="0.35"/>
    <row r="376" ht="14.5" hidden="1" x14ac:dyDescent="0.35"/>
    <row r="377" ht="14.5" hidden="1" x14ac:dyDescent="0.35"/>
    <row r="378" ht="14.5" hidden="1" x14ac:dyDescent="0.35"/>
    <row r="379" ht="14.5" hidden="1" x14ac:dyDescent="0.35"/>
    <row r="380" ht="14.5" hidden="1" x14ac:dyDescent="0.35"/>
    <row r="381" ht="14.5" hidden="1" x14ac:dyDescent="0.35"/>
    <row r="382" ht="14.5" hidden="1" x14ac:dyDescent="0.35"/>
    <row r="383" ht="14.5" hidden="1" x14ac:dyDescent="0.35"/>
    <row r="384" ht="14.5" hidden="1" x14ac:dyDescent="0.35"/>
    <row r="385" ht="14.5" hidden="1" x14ac:dyDescent="0.35"/>
    <row r="386" ht="14.5" hidden="1" x14ac:dyDescent="0.35"/>
    <row r="387" ht="14.5" hidden="1" x14ac:dyDescent="0.35"/>
    <row r="388" ht="14.5" hidden="1" x14ac:dyDescent="0.35"/>
    <row r="389" ht="14.5" hidden="1" x14ac:dyDescent="0.35"/>
    <row r="390" ht="14.5" hidden="1" x14ac:dyDescent="0.35"/>
    <row r="391" ht="14.5" hidden="1" x14ac:dyDescent="0.35"/>
    <row r="392" ht="14.5" hidden="1" x14ac:dyDescent="0.35"/>
    <row r="393" ht="14.5" hidden="1" x14ac:dyDescent="0.35"/>
    <row r="394" ht="14.5" hidden="1" x14ac:dyDescent="0.35"/>
    <row r="395" ht="14.5" hidden="1" x14ac:dyDescent="0.35"/>
    <row r="396" ht="14.5" hidden="1" x14ac:dyDescent="0.35"/>
    <row r="397" ht="14.5" hidden="1" x14ac:dyDescent="0.35"/>
    <row r="398" ht="14.5" hidden="1" x14ac:dyDescent="0.35"/>
    <row r="399" ht="14.5" hidden="1" x14ac:dyDescent="0.35"/>
    <row r="400" ht="14.5" hidden="1" x14ac:dyDescent="0.35"/>
    <row r="401" ht="14.5" hidden="1" x14ac:dyDescent="0.35"/>
    <row r="402" ht="14.5" hidden="1" x14ac:dyDescent="0.35"/>
    <row r="403" ht="14.5" hidden="1" x14ac:dyDescent="0.35"/>
    <row r="404" ht="14.5" hidden="1" x14ac:dyDescent="0.35"/>
    <row r="405" ht="14.5" hidden="1" x14ac:dyDescent="0.35"/>
    <row r="406" ht="14.5" hidden="1" x14ac:dyDescent="0.35"/>
    <row r="407" ht="14.5" hidden="1" x14ac:dyDescent="0.35"/>
    <row r="408" ht="14.5" hidden="1" x14ac:dyDescent="0.35"/>
    <row r="409" ht="14.5" hidden="1" x14ac:dyDescent="0.35"/>
    <row r="410" ht="14.5" hidden="1" x14ac:dyDescent="0.35"/>
    <row r="411" ht="14.5" hidden="1" x14ac:dyDescent="0.35"/>
    <row r="412" ht="14.5" hidden="1" x14ac:dyDescent="0.35"/>
    <row r="413" ht="14.5" hidden="1" x14ac:dyDescent="0.35"/>
    <row r="414" ht="14.5" hidden="1" x14ac:dyDescent="0.35"/>
    <row r="415" ht="14.5" hidden="1" x14ac:dyDescent="0.35"/>
    <row r="416" ht="14.5" hidden="1" x14ac:dyDescent="0.35"/>
    <row r="417" ht="14.5" hidden="1" x14ac:dyDescent="0.35"/>
    <row r="418" ht="14.5" hidden="1" x14ac:dyDescent="0.35"/>
    <row r="419" ht="14.5" hidden="1" x14ac:dyDescent="0.35"/>
    <row r="420" ht="14.5" hidden="1" x14ac:dyDescent="0.35"/>
    <row r="421" ht="14.5" hidden="1" x14ac:dyDescent="0.35"/>
    <row r="422" ht="14.5" hidden="1" x14ac:dyDescent="0.35"/>
    <row r="423" ht="14.5" hidden="1" x14ac:dyDescent="0.35"/>
    <row r="424" ht="14.5" hidden="1" x14ac:dyDescent="0.35"/>
    <row r="425" ht="14.5" hidden="1" x14ac:dyDescent="0.35"/>
    <row r="426" ht="14.5" hidden="1" x14ac:dyDescent="0.35"/>
    <row r="427" ht="14.5" hidden="1" x14ac:dyDescent="0.35"/>
    <row r="428" ht="14.5" hidden="1" x14ac:dyDescent="0.35"/>
    <row r="429" ht="14.5" hidden="1" x14ac:dyDescent="0.35"/>
    <row r="430" ht="14.5" hidden="1" x14ac:dyDescent="0.35"/>
    <row r="431" ht="14.5" hidden="1" x14ac:dyDescent="0.35"/>
    <row r="432" ht="14.5" hidden="1" x14ac:dyDescent="0.35"/>
    <row r="433" ht="14.5" hidden="1" x14ac:dyDescent="0.35"/>
    <row r="434" ht="14.5" hidden="1" x14ac:dyDescent="0.35"/>
    <row r="435" ht="14.5" hidden="1" x14ac:dyDescent="0.35"/>
    <row r="436" ht="14.5" hidden="1" x14ac:dyDescent="0.35"/>
    <row r="437" ht="14.5" hidden="1" x14ac:dyDescent="0.35"/>
    <row r="438" ht="14.5" hidden="1" x14ac:dyDescent="0.35"/>
    <row r="439" ht="14.5" hidden="1" x14ac:dyDescent="0.35"/>
    <row r="440" ht="14.5" hidden="1" x14ac:dyDescent="0.35"/>
    <row r="441" ht="14.5" hidden="1" x14ac:dyDescent="0.35"/>
    <row r="442" ht="14.5" hidden="1" x14ac:dyDescent="0.35"/>
    <row r="443" ht="14.5" hidden="1" x14ac:dyDescent="0.35"/>
    <row r="444" ht="14.5" hidden="1" x14ac:dyDescent="0.35"/>
    <row r="445" ht="14.5" hidden="1" x14ac:dyDescent="0.35"/>
    <row r="446" ht="14.5" hidden="1" x14ac:dyDescent="0.35"/>
    <row r="447" ht="14.5" hidden="1" x14ac:dyDescent="0.35"/>
    <row r="448" ht="14.5" hidden="1" x14ac:dyDescent="0.35"/>
    <row r="449" ht="14.5" hidden="1" x14ac:dyDescent="0.35"/>
    <row r="450" ht="14.5" hidden="1" x14ac:dyDescent="0.35"/>
    <row r="451" ht="14.5" hidden="1" x14ac:dyDescent="0.35"/>
    <row r="452" ht="14.5" hidden="1" x14ac:dyDescent="0.35"/>
    <row r="453" ht="14.5" hidden="1" x14ac:dyDescent="0.35"/>
    <row r="454" ht="14.5" hidden="1" x14ac:dyDescent="0.35"/>
    <row r="455" ht="14.5" hidden="1" x14ac:dyDescent="0.35"/>
    <row r="456" ht="14.5" hidden="1" x14ac:dyDescent="0.35"/>
    <row r="457" ht="14.5" hidden="1" x14ac:dyDescent="0.35"/>
    <row r="458" ht="14.5" hidden="1" x14ac:dyDescent="0.35"/>
    <row r="459" ht="14.5" hidden="1" x14ac:dyDescent="0.35"/>
    <row r="460" ht="14.5" hidden="1" x14ac:dyDescent="0.35"/>
    <row r="461" ht="14.5" hidden="1" x14ac:dyDescent="0.35"/>
    <row r="462" ht="14.5" hidden="1" x14ac:dyDescent="0.35"/>
    <row r="463" ht="14.5" hidden="1" x14ac:dyDescent="0.35"/>
    <row r="464" ht="14.5" hidden="1" x14ac:dyDescent="0.35"/>
    <row r="465" ht="14.5" hidden="1" x14ac:dyDescent="0.35"/>
    <row r="466" ht="14.5" hidden="1" x14ac:dyDescent="0.35"/>
    <row r="467" ht="14.5" hidden="1" x14ac:dyDescent="0.35"/>
    <row r="468" ht="14.5" hidden="1" x14ac:dyDescent="0.35"/>
    <row r="469" ht="14.5" hidden="1" x14ac:dyDescent="0.35"/>
    <row r="470" ht="14.5" hidden="1" x14ac:dyDescent="0.35"/>
    <row r="471" ht="14.5" hidden="1" x14ac:dyDescent="0.35"/>
    <row r="472" ht="14.5" hidden="1" x14ac:dyDescent="0.35"/>
    <row r="473" ht="14.5" hidden="1" x14ac:dyDescent="0.35"/>
    <row r="474" ht="14.5" hidden="1" x14ac:dyDescent="0.35"/>
    <row r="475" ht="14.5" hidden="1" x14ac:dyDescent="0.35"/>
    <row r="476" ht="14.5" hidden="1" x14ac:dyDescent="0.35"/>
    <row r="477" ht="14.5" hidden="1" x14ac:dyDescent="0.35"/>
    <row r="478" ht="14.5" hidden="1" x14ac:dyDescent="0.35"/>
    <row r="479" ht="14.5" hidden="1" x14ac:dyDescent="0.35"/>
    <row r="480" ht="14.5" hidden="1" x14ac:dyDescent="0.35"/>
    <row r="481" ht="14.5" hidden="1" x14ac:dyDescent="0.35"/>
    <row r="482" ht="14.5" hidden="1" x14ac:dyDescent="0.35"/>
    <row r="483" ht="14.5" hidden="1" x14ac:dyDescent="0.35"/>
    <row r="484" ht="14.5" hidden="1" x14ac:dyDescent="0.35"/>
    <row r="485" ht="14.5" hidden="1" x14ac:dyDescent="0.35"/>
    <row r="486" ht="14.5" hidden="1" x14ac:dyDescent="0.35"/>
    <row r="487" ht="14.5" hidden="1" x14ac:dyDescent="0.35"/>
    <row r="488" ht="14.5" hidden="1" x14ac:dyDescent="0.35"/>
    <row r="489" ht="14.5" hidden="1" x14ac:dyDescent="0.35"/>
    <row r="490" ht="14.5" hidden="1" x14ac:dyDescent="0.35"/>
    <row r="491" ht="14.5" hidden="1" x14ac:dyDescent="0.35"/>
    <row r="492" ht="14.5" hidden="1" x14ac:dyDescent="0.35"/>
    <row r="493" ht="14.5" hidden="1" x14ac:dyDescent="0.35"/>
    <row r="494" ht="14.5" hidden="1" x14ac:dyDescent="0.35"/>
    <row r="495" ht="14.5" hidden="1" x14ac:dyDescent="0.35"/>
    <row r="496" ht="14.5" hidden="1" x14ac:dyDescent="0.35"/>
    <row r="497" ht="14.5" hidden="1" x14ac:dyDescent="0.35"/>
    <row r="498" ht="14.5" hidden="1" x14ac:dyDescent="0.35"/>
    <row r="499" ht="14.5" hidden="1" x14ac:dyDescent="0.35"/>
    <row r="500" ht="14.5" hidden="1" x14ac:dyDescent="0.35"/>
    <row r="501" ht="14.5" hidden="1" x14ac:dyDescent="0.35"/>
    <row r="502" ht="14.5" hidden="1" x14ac:dyDescent="0.35"/>
    <row r="503" ht="14.5" hidden="1" x14ac:dyDescent="0.35"/>
    <row r="504" ht="14.5" hidden="1" x14ac:dyDescent="0.35"/>
    <row r="505" ht="14.5" hidden="1" x14ac:dyDescent="0.35"/>
    <row r="506" ht="14.5" hidden="1" x14ac:dyDescent="0.35"/>
    <row r="507" ht="14.5" hidden="1" x14ac:dyDescent="0.35"/>
    <row r="508" ht="14.5" hidden="1" x14ac:dyDescent="0.35"/>
    <row r="509" ht="14.5" hidden="1" x14ac:dyDescent="0.35"/>
    <row r="510" ht="14.5" hidden="1" x14ac:dyDescent="0.35"/>
    <row r="511" ht="14.5" hidden="1" x14ac:dyDescent="0.35"/>
    <row r="512" ht="14.5" hidden="1" x14ac:dyDescent="0.35"/>
    <row r="513" ht="14.5" hidden="1" x14ac:dyDescent="0.35"/>
    <row r="514" ht="14.5" hidden="1" x14ac:dyDescent="0.35"/>
    <row r="515" ht="14.5" hidden="1" x14ac:dyDescent="0.35"/>
    <row r="516" ht="14.5" hidden="1" x14ac:dyDescent="0.35"/>
    <row r="517" ht="14.5" hidden="1" x14ac:dyDescent="0.35"/>
    <row r="518" ht="14.5" hidden="1" x14ac:dyDescent="0.35"/>
    <row r="519" ht="14.5" hidden="1" x14ac:dyDescent="0.35"/>
    <row r="520" ht="14.5" hidden="1" x14ac:dyDescent="0.35"/>
    <row r="521" ht="14.5" hidden="1" x14ac:dyDescent="0.35"/>
    <row r="522" ht="14.5" hidden="1" x14ac:dyDescent="0.35"/>
    <row r="523" ht="14.5" hidden="1" x14ac:dyDescent="0.35"/>
    <row r="524" ht="14.5" hidden="1" x14ac:dyDescent="0.35"/>
    <row r="525" ht="14.5" hidden="1" x14ac:dyDescent="0.35"/>
    <row r="526" ht="14.5" hidden="1" x14ac:dyDescent="0.35"/>
    <row r="527" ht="14.5" hidden="1" x14ac:dyDescent="0.35"/>
    <row r="528" ht="14.5" hidden="1" x14ac:dyDescent="0.35"/>
    <row r="529" ht="14.5" hidden="1" x14ac:dyDescent="0.35"/>
    <row r="530" ht="14.5" hidden="1" x14ac:dyDescent="0.35"/>
    <row r="531" ht="14.5" hidden="1" x14ac:dyDescent="0.35"/>
    <row r="532" ht="14.5" hidden="1" x14ac:dyDescent="0.35"/>
    <row r="533" ht="14.5" hidden="1" x14ac:dyDescent="0.35"/>
    <row r="534" ht="14.5" hidden="1" x14ac:dyDescent="0.35"/>
    <row r="535" ht="14.5" hidden="1" x14ac:dyDescent="0.35"/>
    <row r="536" ht="14.5" hidden="1" x14ac:dyDescent="0.35"/>
    <row r="537" ht="14.5" hidden="1" x14ac:dyDescent="0.35"/>
    <row r="538" ht="14.5" hidden="1" x14ac:dyDescent="0.35"/>
    <row r="539" ht="14.5" hidden="1" x14ac:dyDescent="0.35"/>
    <row r="540" ht="14.5" hidden="1" x14ac:dyDescent="0.35"/>
    <row r="541" ht="14.5" hidden="1" x14ac:dyDescent="0.35"/>
    <row r="542" ht="14.5" hidden="1" x14ac:dyDescent="0.35"/>
    <row r="543" ht="14.5" hidden="1" x14ac:dyDescent="0.35"/>
    <row r="544" ht="14.5" hidden="1" x14ac:dyDescent="0.35"/>
    <row r="545" ht="14.5" hidden="1" x14ac:dyDescent="0.35"/>
    <row r="546" ht="14.5" hidden="1" x14ac:dyDescent="0.35"/>
    <row r="547" ht="14.5" hidden="1" x14ac:dyDescent="0.35"/>
    <row r="548" ht="14.5" hidden="1" x14ac:dyDescent="0.35"/>
    <row r="549" ht="14.5" hidden="1" x14ac:dyDescent="0.35"/>
    <row r="550" ht="14.5" hidden="1" x14ac:dyDescent="0.35"/>
    <row r="551" ht="14.5" hidden="1" x14ac:dyDescent="0.35"/>
    <row r="552" ht="14.5" hidden="1" x14ac:dyDescent="0.35"/>
    <row r="553" ht="14.5" hidden="1" x14ac:dyDescent="0.35"/>
    <row r="554" ht="14.5" hidden="1" x14ac:dyDescent="0.35"/>
    <row r="555" ht="14.5" hidden="1" x14ac:dyDescent="0.35"/>
    <row r="556" ht="14.5" hidden="1" x14ac:dyDescent="0.35"/>
    <row r="557" ht="14.5" hidden="1" x14ac:dyDescent="0.35"/>
    <row r="558" ht="14.5" hidden="1" x14ac:dyDescent="0.35"/>
    <row r="559" ht="14.5" hidden="1" x14ac:dyDescent="0.35"/>
    <row r="560" ht="14.5" hidden="1" x14ac:dyDescent="0.35"/>
    <row r="561" ht="14.5" hidden="1" x14ac:dyDescent="0.35"/>
    <row r="562" ht="14.5" hidden="1" x14ac:dyDescent="0.35"/>
    <row r="563" ht="14.5" hidden="1" x14ac:dyDescent="0.35"/>
    <row r="564" ht="14.5" hidden="1" x14ac:dyDescent="0.35"/>
    <row r="565" ht="14.5" hidden="1" x14ac:dyDescent="0.35"/>
    <row r="566" ht="14.5" hidden="1" x14ac:dyDescent="0.35"/>
    <row r="567" ht="14.5" hidden="1" x14ac:dyDescent="0.35"/>
    <row r="568" ht="14.5" hidden="1" x14ac:dyDescent="0.35"/>
    <row r="569" ht="14.5" hidden="1" x14ac:dyDescent="0.35"/>
    <row r="570" ht="14.5" hidden="1" x14ac:dyDescent="0.35"/>
    <row r="571" ht="14.5" hidden="1" x14ac:dyDescent="0.35"/>
    <row r="572" ht="14.5" hidden="1" x14ac:dyDescent="0.35"/>
    <row r="573" ht="14.5" hidden="1" x14ac:dyDescent="0.35"/>
    <row r="574" ht="14.5" hidden="1" x14ac:dyDescent="0.35"/>
    <row r="575" ht="14.5" hidden="1" x14ac:dyDescent="0.35"/>
    <row r="576" ht="14.5" hidden="1" x14ac:dyDescent="0.35"/>
    <row r="577" ht="14.5" hidden="1" x14ac:dyDescent="0.35"/>
    <row r="578" ht="14.5" hidden="1" x14ac:dyDescent="0.35"/>
    <row r="579" ht="14.5" hidden="1" x14ac:dyDescent="0.35"/>
    <row r="580" ht="14.5" hidden="1" x14ac:dyDescent="0.35"/>
    <row r="581" ht="14.5" hidden="1" x14ac:dyDescent="0.35"/>
    <row r="582" ht="14.5" hidden="1" x14ac:dyDescent="0.35"/>
    <row r="583" ht="14.5" hidden="1" x14ac:dyDescent="0.35"/>
    <row r="584" ht="14.5" hidden="1" x14ac:dyDescent="0.35"/>
    <row r="585" ht="14.5" hidden="1" x14ac:dyDescent="0.35"/>
    <row r="586" ht="14.5" hidden="1" x14ac:dyDescent="0.35"/>
    <row r="587" ht="14.5" hidden="1" x14ac:dyDescent="0.35"/>
    <row r="588" ht="14.5" hidden="1" x14ac:dyDescent="0.35"/>
    <row r="589" ht="14.5" hidden="1" x14ac:dyDescent="0.35"/>
    <row r="590" ht="14.5" hidden="1" x14ac:dyDescent="0.35"/>
    <row r="591" ht="14.5" hidden="1" x14ac:dyDescent="0.35"/>
    <row r="592" ht="14.5" hidden="1" x14ac:dyDescent="0.35"/>
    <row r="593" ht="14.5" hidden="1" x14ac:dyDescent="0.35"/>
    <row r="594" ht="14.5" hidden="1" x14ac:dyDescent="0.35"/>
    <row r="595" ht="14.5" hidden="1" x14ac:dyDescent="0.35"/>
    <row r="596" ht="14.5" hidden="1" x14ac:dyDescent="0.35"/>
    <row r="597" ht="14.5" hidden="1" x14ac:dyDescent="0.35"/>
    <row r="598" ht="14.5" hidden="1" x14ac:dyDescent="0.35"/>
    <row r="599" ht="14.5" hidden="1" x14ac:dyDescent="0.35"/>
    <row r="600" ht="14.5" hidden="1" x14ac:dyDescent="0.35"/>
    <row r="601" ht="14.5" hidden="1" x14ac:dyDescent="0.35"/>
    <row r="602" ht="14.5" hidden="1" x14ac:dyDescent="0.35"/>
    <row r="603" ht="14.5" hidden="1" x14ac:dyDescent="0.35"/>
    <row r="604" ht="14.5" hidden="1" x14ac:dyDescent="0.35"/>
    <row r="605" ht="14.5" hidden="1" x14ac:dyDescent="0.35"/>
    <row r="606" ht="14.5" hidden="1" x14ac:dyDescent="0.35"/>
    <row r="607" ht="14.5" hidden="1" x14ac:dyDescent="0.35"/>
    <row r="608" ht="14.5" hidden="1" x14ac:dyDescent="0.35"/>
    <row r="609" ht="14.5" hidden="1" x14ac:dyDescent="0.35"/>
    <row r="610" ht="14.5" hidden="1" x14ac:dyDescent="0.35"/>
    <row r="611" ht="14.5" hidden="1" x14ac:dyDescent="0.35"/>
    <row r="612" ht="14.5" hidden="1" x14ac:dyDescent="0.35"/>
    <row r="613" ht="14.5" hidden="1" x14ac:dyDescent="0.35"/>
    <row r="614" ht="14.5" hidden="1" x14ac:dyDescent="0.35"/>
    <row r="615" ht="14.5" hidden="1" x14ac:dyDescent="0.35"/>
    <row r="616" ht="14.5" hidden="1" x14ac:dyDescent="0.35"/>
    <row r="617" ht="14.5" hidden="1" x14ac:dyDescent="0.35"/>
    <row r="618" ht="14.5" hidden="1" x14ac:dyDescent="0.35"/>
    <row r="619" ht="14.5" hidden="1" x14ac:dyDescent="0.35"/>
    <row r="620" ht="14.5" hidden="1" x14ac:dyDescent="0.35"/>
    <row r="621" ht="14.5" hidden="1" x14ac:dyDescent="0.35"/>
    <row r="622" ht="14.5" hidden="1" x14ac:dyDescent="0.35"/>
    <row r="623" ht="14.5" hidden="1" x14ac:dyDescent="0.35"/>
    <row r="624" ht="14.5" hidden="1" x14ac:dyDescent="0.35"/>
    <row r="625" ht="14.5" hidden="1" x14ac:dyDescent="0.35"/>
    <row r="626" ht="14.5" hidden="1" x14ac:dyDescent="0.35"/>
    <row r="627" ht="14.5" hidden="1" x14ac:dyDescent="0.35"/>
    <row r="628" ht="14.5" hidden="1" x14ac:dyDescent="0.35"/>
    <row r="629" ht="14.5" hidden="1" x14ac:dyDescent="0.35"/>
    <row r="630" ht="14.5" hidden="1" x14ac:dyDescent="0.35"/>
    <row r="631" ht="14.5" hidden="1" x14ac:dyDescent="0.35"/>
    <row r="632" ht="14.5" hidden="1" x14ac:dyDescent="0.35"/>
    <row r="633" ht="14.5" hidden="1" x14ac:dyDescent="0.35"/>
    <row r="634" ht="14.5" hidden="1" x14ac:dyDescent="0.35"/>
    <row r="635" ht="14.5" hidden="1" x14ac:dyDescent="0.35"/>
    <row r="636" ht="14.5" hidden="1" x14ac:dyDescent="0.35"/>
    <row r="637" ht="14.5" hidden="1" x14ac:dyDescent="0.35"/>
    <row r="638" ht="14.5" hidden="1" x14ac:dyDescent="0.35"/>
    <row r="639" ht="14.5" hidden="1" x14ac:dyDescent="0.35"/>
    <row r="640" ht="14.5" hidden="1" x14ac:dyDescent="0.35"/>
    <row r="641" ht="14.5" hidden="1" x14ac:dyDescent="0.35"/>
    <row r="642" ht="14.5" hidden="1" x14ac:dyDescent="0.35"/>
    <row r="643" ht="14.5" hidden="1" x14ac:dyDescent="0.35"/>
    <row r="644" ht="14.5" hidden="1" x14ac:dyDescent="0.35"/>
    <row r="645" ht="14.5" hidden="1" x14ac:dyDescent="0.35"/>
    <row r="646" ht="14.5" hidden="1" x14ac:dyDescent="0.35"/>
    <row r="647" ht="14.5" hidden="1" x14ac:dyDescent="0.35"/>
    <row r="648" ht="14.5" hidden="1" x14ac:dyDescent="0.35"/>
    <row r="649" ht="14.5" hidden="1" x14ac:dyDescent="0.35"/>
    <row r="650" ht="14.5" hidden="1" x14ac:dyDescent="0.35"/>
    <row r="651" ht="14.5" hidden="1" x14ac:dyDescent="0.35"/>
    <row r="652" ht="14.5" hidden="1" x14ac:dyDescent="0.35"/>
    <row r="653" ht="14.5" hidden="1" x14ac:dyDescent="0.35"/>
    <row r="654" ht="14.5" hidden="1" x14ac:dyDescent="0.35"/>
    <row r="655" ht="14.5" hidden="1" x14ac:dyDescent="0.35"/>
    <row r="656" ht="14.5" hidden="1" x14ac:dyDescent="0.35"/>
    <row r="657" ht="14.5" hidden="1" x14ac:dyDescent="0.35"/>
    <row r="658" ht="14.5" hidden="1" x14ac:dyDescent="0.35"/>
    <row r="659" ht="14.5" hidden="1" x14ac:dyDescent="0.35"/>
    <row r="660" ht="14.5" hidden="1" x14ac:dyDescent="0.35"/>
    <row r="661" ht="14.5" hidden="1" x14ac:dyDescent="0.35"/>
    <row r="662" ht="14.5" hidden="1" x14ac:dyDescent="0.35"/>
    <row r="663" ht="14.5" hidden="1" x14ac:dyDescent="0.35"/>
    <row r="664" ht="14.5" hidden="1" x14ac:dyDescent="0.35"/>
    <row r="665" ht="14.5" hidden="1" x14ac:dyDescent="0.35"/>
    <row r="666" ht="14.5" hidden="1" x14ac:dyDescent="0.35"/>
    <row r="667" ht="14.5" hidden="1" x14ac:dyDescent="0.35"/>
    <row r="668" ht="14.5" hidden="1" x14ac:dyDescent="0.35"/>
    <row r="669" ht="14.5" hidden="1" x14ac:dyDescent="0.35"/>
    <row r="670" ht="14.5" hidden="1" x14ac:dyDescent="0.35"/>
    <row r="671" ht="14.5" hidden="1" x14ac:dyDescent="0.35"/>
    <row r="672" ht="14.5" hidden="1" x14ac:dyDescent="0.35"/>
    <row r="673" ht="14.5" hidden="1" x14ac:dyDescent="0.35"/>
    <row r="674" ht="14.5" hidden="1" x14ac:dyDescent="0.35"/>
    <row r="675" ht="14.5" hidden="1" x14ac:dyDescent="0.35"/>
    <row r="676" ht="14.5" hidden="1" x14ac:dyDescent="0.35"/>
    <row r="677" ht="14.5" hidden="1" x14ac:dyDescent="0.35"/>
    <row r="678" ht="14.5" hidden="1" x14ac:dyDescent="0.35"/>
    <row r="679" ht="14.5" hidden="1" x14ac:dyDescent="0.35"/>
    <row r="680" ht="14.5" hidden="1" x14ac:dyDescent="0.35"/>
    <row r="681" ht="14.5" hidden="1" x14ac:dyDescent="0.35"/>
    <row r="682" ht="14.5" hidden="1" x14ac:dyDescent="0.35"/>
    <row r="683" ht="14.5" hidden="1" x14ac:dyDescent="0.35"/>
    <row r="684" ht="14.5" hidden="1" x14ac:dyDescent="0.35"/>
    <row r="685" ht="14.5" hidden="1" x14ac:dyDescent="0.35"/>
    <row r="686" ht="14.5" hidden="1" x14ac:dyDescent="0.35"/>
    <row r="687" ht="14.5" hidden="1" x14ac:dyDescent="0.35"/>
    <row r="688" ht="14.5" hidden="1" x14ac:dyDescent="0.35"/>
    <row r="689" ht="14.5" hidden="1" x14ac:dyDescent="0.35"/>
    <row r="690" ht="14.5" hidden="1" x14ac:dyDescent="0.35"/>
    <row r="691" ht="14.5" hidden="1" x14ac:dyDescent="0.35"/>
    <row r="692" ht="14.5" hidden="1" x14ac:dyDescent="0.35"/>
    <row r="693" ht="14.5" hidden="1" x14ac:dyDescent="0.35"/>
    <row r="694" ht="14.5" hidden="1" x14ac:dyDescent="0.35"/>
    <row r="695" ht="14.5" hidden="1" x14ac:dyDescent="0.35"/>
    <row r="696" ht="14.5" hidden="1" x14ac:dyDescent="0.35"/>
    <row r="697" ht="14.5" hidden="1" x14ac:dyDescent="0.35"/>
    <row r="698" ht="14.5" hidden="1" x14ac:dyDescent="0.35"/>
    <row r="699" ht="14.5" hidden="1" x14ac:dyDescent="0.35"/>
    <row r="700" ht="14.5" hidden="1" x14ac:dyDescent="0.35"/>
    <row r="701" ht="14.5" hidden="1" x14ac:dyDescent="0.35"/>
    <row r="702" ht="14.5" hidden="1" x14ac:dyDescent="0.35"/>
    <row r="703" ht="14.5" hidden="1" x14ac:dyDescent="0.35"/>
    <row r="704" ht="14.5" hidden="1" x14ac:dyDescent="0.35"/>
    <row r="705" ht="14.5" hidden="1" x14ac:dyDescent="0.35"/>
    <row r="706" ht="14.5" hidden="1" x14ac:dyDescent="0.35"/>
    <row r="707" ht="14.5" hidden="1" x14ac:dyDescent="0.35"/>
    <row r="708" ht="14.5" hidden="1" x14ac:dyDescent="0.35"/>
    <row r="709" ht="14.5" hidden="1" x14ac:dyDescent="0.35"/>
    <row r="710" ht="14.5" hidden="1" x14ac:dyDescent="0.35"/>
    <row r="711" ht="14.5" hidden="1" x14ac:dyDescent="0.35"/>
    <row r="712" ht="14.5" hidden="1" x14ac:dyDescent="0.35"/>
    <row r="713" ht="14.5" hidden="1" x14ac:dyDescent="0.35"/>
    <row r="714" ht="14.5" hidden="1" x14ac:dyDescent="0.35"/>
    <row r="715" ht="14.5" hidden="1" x14ac:dyDescent="0.35"/>
    <row r="716" ht="14.5" hidden="1" x14ac:dyDescent="0.35"/>
    <row r="717" ht="14.5" hidden="1" x14ac:dyDescent="0.35"/>
    <row r="718" ht="14.5" hidden="1" x14ac:dyDescent="0.35"/>
    <row r="719" ht="14.5" hidden="1" x14ac:dyDescent="0.35"/>
    <row r="720" ht="14.5" hidden="1" x14ac:dyDescent="0.35"/>
    <row r="721" ht="14.5" hidden="1" x14ac:dyDescent="0.35"/>
    <row r="722" ht="14.5" hidden="1" x14ac:dyDescent="0.35"/>
    <row r="723" ht="14.5" hidden="1" x14ac:dyDescent="0.35"/>
    <row r="724" ht="14.5" hidden="1" x14ac:dyDescent="0.35"/>
    <row r="725" ht="14.5" hidden="1" x14ac:dyDescent="0.35"/>
    <row r="726" ht="14.5" hidden="1" x14ac:dyDescent="0.35"/>
    <row r="727" ht="14.5" hidden="1" x14ac:dyDescent="0.35"/>
    <row r="728" ht="14.5" hidden="1" x14ac:dyDescent="0.35"/>
    <row r="729" ht="14.5" hidden="1" x14ac:dyDescent="0.35"/>
    <row r="730" ht="14.5" hidden="1" x14ac:dyDescent="0.35"/>
    <row r="731" ht="14.5" hidden="1" x14ac:dyDescent="0.35"/>
    <row r="732" ht="14.5" hidden="1" x14ac:dyDescent="0.35"/>
    <row r="733" ht="14.5" hidden="1" x14ac:dyDescent="0.35"/>
    <row r="734" ht="14.5" hidden="1" x14ac:dyDescent="0.35"/>
    <row r="735" ht="14.5" hidden="1" x14ac:dyDescent="0.35"/>
    <row r="736" ht="14.5" hidden="1" x14ac:dyDescent="0.35"/>
    <row r="737" ht="14.5" hidden="1" x14ac:dyDescent="0.35"/>
    <row r="738" ht="14.5" hidden="1" x14ac:dyDescent="0.35"/>
    <row r="739" ht="14.5" hidden="1" x14ac:dyDescent="0.35"/>
    <row r="740" ht="14.5" hidden="1" x14ac:dyDescent="0.35"/>
    <row r="741" ht="14.5" hidden="1" x14ac:dyDescent="0.35"/>
    <row r="742" ht="14.5" hidden="1" x14ac:dyDescent="0.35"/>
    <row r="743" ht="14.5" hidden="1" x14ac:dyDescent="0.35"/>
    <row r="744" ht="14.5" hidden="1" x14ac:dyDescent="0.35"/>
    <row r="745" ht="14.5" hidden="1" x14ac:dyDescent="0.35"/>
    <row r="746" ht="14.5" hidden="1" x14ac:dyDescent="0.35"/>
    <row r="747" ht="14.5" hidden="1" x14ac:dyDescent="0.35"/>
    <row r="748" ht="14.5" hidden="1" x14ac:dyDescent="0.35"/>
    <row r="749" ht="14.5" hidden="1" x14ac:dyDescent="0.35"/>
    <row r="750" ht="14.5" hidden="1" x14ac:dyDescent="0.35"/>
    <row r="751" ht="14.5" hidden="1" x14ac:dyDescent="0.35"/>
    <row r="752" ht="14.5" hidden="1" x14ac:dyDescent="0.35"/>
    <row r="753" ht="14.5" hidden="1" x14ac:dyDescent="0.35"/>
    <row r="754" ht="14.5" hidden="1" x14ac:dyDescent="0.35"/>
    <row r="755" ht="14.5" hidden="1" x14ac:dyDescent="0.35"/>
    <row r="756" ht="14.5" hidden="1" x14ac:dyDescent="0.35"/>
    <row r="757" ht="14.5" hidden="1" x14ac:dyDescent="0.35"/>
    <row r="758" ht="14.5" hidden="1" x14ac:dyDescent="0.35"/>
    <row r="759" ht="14.5" hidden="1" x14ac:dyDescent="0.35"/>
    <row r="760" ht="14.5" hidden="1" x14ac:dyDescent="0.35"/>
    <row r="761" ht="14.5" hidden="1" x14ac:dyDescent="0.35"/>
    <row r="762" ht="14.5" hidden="1" x14ac:dyDescent="0.35"/>
    <row r="763" ht="14.5" hidden="1" x14ac:dyDescent="0.35"/>
    <row r="764" ht="14.5" hidden="1" x14ac:dyDescent="0.35"/>
    <row r="765" ht="14.5" hidden="1" x14ac:dyDescent="0.35"/>
    <row r="766" ht="14.5" hidden="1" x14ac:dyDescent="0.35"/>
    <row r="767" ht="14.5" hidden="1" x14ac:dyDescent="0.35"/>
    <row r="768" ht="14.5" hidden="1" x14ac:dyDescent="0.35"/>
    <row r="769" ht="14.5" hidden="1" x14ac:dyDescent="0.35"/>
    <row r="770" ht="14.5" hidden="1" x14ac:dyDescent="0.35"/>
    <row r="771" ht="14.5" hidden="1" x14ac:dyDescent="0.35"/>
    <row r="772" ht="14.5" hidden="1" x14ac:dyDescent="0.35"/>
    <row r="773" ht="14.5" hidden="1" x14ac:dyDescent="0.35"/>
    <row r="774" ht="14.5" hidden="1" x14ac:dyDescent="0.35"/>
    <row r="775" ht="14.5" hidden="1" x14ac:dyDescent="0.35"/>
    <row r="776" ht="14.5" hidden="1" x14ac:dyDescent="0.35"/>
    <row r="777" ht="14.5" hidden="1" x14ac:dyDescent="0.35"/>
    <row r="778" ht="14.5" hidden="1" x14ac:dyDescent="0.35"/>
    <row r="779" ht="14.5" hidden="1" x14ac:dyDescent="0.35"/>
    <row r="780" ht="14.5" hidden="1" x14ac:dyDescent="0.35"/>
    <row r="781" ht="14.5" hidden="1" x14ac:dyDescent="0.35"/>
    <row r="782" ht="14.5" hidden="1" x14ac:dyDescent="0.35"/>
    <row r="783" ht="14.5" hidden="1" x14ac:dyDescent="0.35"/>
    <row r="784" ht="14.5" hidden="1" x14ac:dyDescent="0.35"/>
    <row r="785" ht="14.5" hidden="1" x14ac:dyDescent="0.35"/>
    <row r="786" ht="14.5" hidden="1" x14ac:dyDescent="0.35"/>
    <row r="787" ht="14.5" hidden="1" x14ac:dyDescent="0.35"/>
    <row r="788" ht="14.5" hidden="1" x14ac:dyDescent="0.35"/>
    <row r="789" ht="14.5" hidden="1" x14ac:dyDescent="0.35"/>
    <row r="790" ht="14.5" hidden="1" x14ac:dyDescent="0.35"/>
    <row r="791" ht="14.5" hidden="1" x14ac:dyDescent="0.35"/>
    <row r="792" ht="14.5" hidden="1" x14ac:dyDescent="0.35"/>
    <row r="793" ht="14.5" hidden="1" x14ac:dyDescent="0.35"/>
    <row r="794" ht="14.5" hidden="1" x14ac:dyDescent="0.35"/>
    <row r="795" ht="14.5" hidden="1" x14ac:dyDescent="0.35"/>
    <row r="796" ht="14.5" hidden="1" x14ac:dyDescent="0.35"/>
    <row r="797" ht="14.5" hidden="1" x14ac:dyDescent="0.35"/>
    <row r="798" ht="14.5" hidden="1" x14ac:dyDescent="0.35"/>
    <row r="799" ht="14.5" hidden="1" x14ac:dyDescent="0.35"/>
    <row r="800" ht="14.5" hidden="1" x14ac:dyDescent="0.35"/>
    <row r="801" ht="14.5" hidden="1" x14ac:dyDescent="0.35"/>
    <row r="802" ht="14.5" hidden="1" x14ac:dyDescent="0.35"/>
    <row r="803" ht="14.5" hidden="1" x14ac:dyDescent="0.35"/>
    <row r="804" ht="14.5" hidden="1" x14ac:dyDescent="0.35"/>
    <row r="805" ht="14.5" hidden="1" x14ac:dyDescent="0.35"/>
    <row r="806" ht="14.5" hidden="1" x14ac:dyDescent="0.35"/>
    <row r="807" ht="14.5" hidden="1" x14ac:dyDescent="0.35"/>
    <row r="808" ht="14.5" hidden="1" x14ac:dyDescent="0.35"/>
    <row r="809" ht="14.5" hidden="1" x14ac:dyDescent="0.35"/>
    <row r="810" ht="14.5" hidden="1" x14ac:dyDescent="0.35"/>
    <row r="811" ht="14.5" hidden="1" x14ac:dyDescent="0.35"/>
    <row r="812" ht="14.5" hidden="1" x14ac:dyDescent="0.35"/>
    <row r="813" ht="14.5" hidden="1" x14ac:dyDescent="0.35"/>
    <row r="814" ht="14.5" hidden="1" x14ac:dyDescent="0.35"/>
    <row r="815" ht="14.5" hidden="1" x14ac:dyDescent="0.35"/>
    <row r="816" ht="14.5" hidden="1" x14ac:dyDescent="0.35"/>
    <row r="817" ht="14.5" hidden="1" x14ac:dyDescent="0.35"/>
    <row r="818" ht="14.5" hidden="1" x14ac:dyDescent="0.35"/>
    <row r="819" ht="14.5" hidden="1" x14ac:dyDescent="0.35"/>
    <row r="820" ht="14.5" hidden="1" x14ac:dyDescent="0.35"/>
    <row r="821" ht="14.5" hidden="1" x14ac:dyDescent="0.35"/>
    <row r="822" ht="14.5" hidden="1" x14ac:dyDescent="0.35"/>
    <row r="823" ht="14.5" hidden="1" x14ac:dyDescent="0.35"/>
    <row r="824" ht="14.5" hidden="1" x14ac:dyDescent="0.35"/>
    <row r="825" ht="14.5" hidden="1" x14ac:dyDescent="0.35"/>
    <row r="826" ht="14.5" hidden="1" x14ac:dyDescent="0.35"/>
    <row r="827" ht="14.5" hidden="1" x14ac:dyDescent="0.35"/>
    <row r="828" ht="14.5" hidden="1" x14ac:dyDescent="0.35"/>
    <row r="829" ht="14.5" hidden="1" x14ac:dyDescent="0.35"/>
    <row r="830" ht="14.5" hidden="1" x14ac:dyDescent="0.35"/>
    <row r="831" ht="14.5" hidden="1" x14ac:dyDescent="0.35"/>
    <row r="832" ht="14.5" hidden="1" x14ac:dyDescent="0.35"/>
    <row r="833" ht="14.5" hidden="1" x14ac:dyDescent="0.35"/>
    <row r="834" ht="14.5" hidden="1" x14ac:dyDescent="0.35"/>
    <row r="835" ht="14.5" hidden="1" x14ac:dyDescent="0.35"/>
    <row r="836" ht="14.5" hidden="1" x14ac:dyDescent="0.35"/>
    <row r="837" ht="14.5" hidden="1" x14ac:dyDescent="0.35"/>
    <row r="838" ht="14.5" hidden="1" x14ac:dyDescent="0.35"/>
    <row r="839" ht="14.5" hidden="1" x14ac:dyDescent="0.35"/>
    <row r="840" ht="14.5" hidden="1" x14ac:dyDescent="0.35"/>
    <row r="841" ht="14.5" hidden="1" x14ac:dyDescent="0.35"/>
    <row r="842" ht="14.5" hidden="1" x14ac:dyDescent="0.35"/>
    <row r="843" ht="14.5" hidden="1" x14ac:dyDescent="0.35"/>
    <row r="844" ht="14.5" hidden="1" x14ac:dyDescent="0.35"/>
    <row r="845" ht="14.5" hidden="1" x14ac:dyDescent="0.35"/>
    <row r="846" ht="14.5" hidden="1" x14ac:dyDescent="0.35"/>
    <row r="847" ht="14.5" hidden="1" x14ac:dyDescent="0.35"/>
    <row r="848" ht="14.5" hidden="1" x14ac:dyDescent="0.35"/>
    <row r="849" ht="14.5" hidden="1" x14ac:dyDescent="0.35"/>
    <row r="850" ht="14.5" hidden="1" x14ac:dyDescent="0.35"/>
    <row r="851" ht="14.5" hidden="1" x14ac:dyDescent="0.35"/>
    <row r="852" ht="14.5" hidden="1" x14ac:dyDescent="0.35"/>
    <row r="853" ht="14.5" hidden="1" x14ac:dyDescent="0.35"/>
    <row r="854" ht="14.5" hidden="1" x14ac:dyDescent="0.35"/>
    <row r="855" ht="14.5" hidden="1" x14ac:dyDescent="0.35"/>
    <row r="856" ht="14.5" hidden="1" x14ac:dyDescent="0.35"/>
    <row r="857" ht="14.5" hidden="1" x14ac:dyDescent="0.35"/>
    <row r="858" ht="14.5" hidden="1" x14ac:dyDescent="0.35"/>
    <row r="859" ht="14.5" hidden="1" x14ac:dyDescent="0.35"/>
    <row r="860" ht="14.5" hidden="1" x14ac:dyDescent="0.35"/>
    <row r="861" ht="14.5" hidden="1" x14ac:dyDescent="0.35"/>
    <row r="862" ht="14.5" hidden="1" x14ac:dyDescent="0.35"/>
    <row r="863" ht="14.5" hidden="1" x14ac:dyDescent="0.35"/>
    <row r="864" ht="14.5" hidden="1" x14ac:dyDescent="0.35"/>
    <row r="865" ht="14.5" hidden="1" x14ac:dyDescent="0.35"/>
    <row r="866" ht="14.5" hidden="1" x14ac:dyDescent="0.35"/>
    <row r="867" ht="14.5" hidden="1" x14ac:dyDescent="0.35"/>
    <row r="868" ht="14.5" hidden="1" x14ac:dyDescent="0.35"/>
    <row r="869" ht="14.5" hidden="1" x14ac:dyDescent="0.35"/>
    <row r="870" ht="14.5" hidden="1" x14ac:dyDescent="0.35"/>
    <row r="871" ht="14.5" hidden="1" x14ac:dyDescent="0.35"/>
    <row r="872" ht="14.5" hidden="1" x14ac:dyDescent="0.35"/>
    <row r="873" ht="14.5" hidden="1" x14ac:dyDescent="0.35"/>
    <row r="874" ht="14.5" hidden="1" x14ac:dyDescent="0.35"/>
    <row r="875" ht="14.5" hidden="1" x14ac:dyDescent="0.35"/>
    <row r="876" ht="14.5" hidden="1" x14ac:dyDescent="0.35"/>
    <row r="877" ht="14.5" hidden="1" x14ac:dyDescent="0.35"/>
    <row r="878" ht="14.5" hidden="1" x14ac:dyDescent="0.35"/>
    <row r="879" ht="14.5" hidden="1" x14ac:dyDescent="0.35"/>
    <row r="880" ht="14.5" hidden="1" x14ac:dyDescent="0.35"/>
    <row r="881" ht="14.5" hidden="1" x14ac:dyDescent="0.35"/>
    <row r="882" ht="14.5" hidden="1" x14ac:dyDescent="0.35"/>
    <row r="883" ht="14.5" hidden="1" x14ac:dyDescent="0.35"/>
    <row r="884" ht="14.5" hidden="1" x14ac:dyDescent="0.35"/>
    <row r="885" ht="14.5" hidden="1" x14ac:dyDescent="0.35"/>
    <row r="886" ht="14.5" hidden="1" x14ac:dyDescent="0.35"/>
    <row r="887" ht="14.5" hidden="1" x14ac:dyDescent="0.35"/>
    <row r="888" ht="14.5" hidden="1" x14ac:dyDescent="0.35"/>
    <row r="889" ht="14.5" hidden="1" x14ac:dyDescent="0.35"/>
    <row r="890" ht="14.5" hidden="1" x14ac:dyDescent="0.35"/>
    <row r="891" ht="14.5" hidden="1" x14ac:dyDescent="0.35"/>
    <row r="892" ht="14.5" hidden="1" x14ac:dyDescent="0.35"/>
    <row r="893" ht="14.5" hidden="1" x14ac:dyDescent="0.35"/>
    <row r="894" ht="14.5" hidden="1" x14ac:dyDescent="0.35"/>
    <row r="895" ht="14.5" hidden="1" x14ac:dyDescent="0.35"/>
    <row r="896" ht="14.5" hidden="1" x14ac:dyDescent="0.35"/>
    <row r="897" ht="14.5" hidden="1" x14ac:dyDescent="0.35"/>
    <row r="898" ht="14.5" hidden="1" x14ac:dyDescent="0.35"/>
    <row r="899" ht="14.5" hidden="1" x14ac:dyDescent="0.35"/>
    <row r="900" ht="14.5" hidden="1" x14ac:dyDescent="0.35"/>
    <row r="901" ht="14.5" hidden="1" x14ac:dyDescent="0.35"/>
    <row r="902" ht="14.5" hidden="1" x14ac:dyDescent="0.35"/>
    <row r="903" ht="14.5" hidden="1" x14ac:dyDescent="0.35"/>
    <row r="904" ht="14.5" hidden="1" x14ac:dyDescent="0.35"/>
    <row r="905" ht="14.5" hidden="1" x14ac:dyDescent="0.35"/>
    <row r="906" ht="14.5" hidden="1" x14ac:dyDescent="0.35"/>
    <row r="907" ht="14.5" hidden="1" x14ac:dyDescent="0.35"/>
    <row r="908" ht="14.5" hidden="1" x14ac:dyDescent="0.35"/>
    <row r="909" ht="14.5" hidden="1" x14ac:dyDescent="0.35"/>
    <row r="910" ht="14.5" hidden="1" x14ac:dyDescent="0.35"/>
    <row r="911" ht="14.5" hidden="1" x14ac:dyDescent="0.35"/>
    <row r="912" ht="14.5" hidden="1" x14ac:dyDescent="0.35"/>
    <row r="913" ht="14.5" hidden="1" x14ac:dyDescent="0.35"/>
    <row r="914" ht="14.5" hidden="1" x14ac:dyDescent="0.35"/>
    <row r="915" ht="14.5" hidden="1" x14ac:dyDescent="0.35"/>
    <row r="916" ht="14.5" hidden="1" x14ac:dyDescent="0.35"/>
    <row r="917" ht="14.5" hidden="1" x14ac:dyDescent="0.35"/>
    <row r="918" ht="14.5" hidden="1" x14ac:dyDescent="0.35"/>
    <row r="919" ht="14.5" hidden="1" x14ac:dyDescent="0.35"/>
    <row r="920" ht="14.5" hidden="1" x14ac:dyDescent="0.35"/>
    <row r="921" ht="14.5" hidden="1" x14ac:dyDescent="0.35"/>
    <row r="922" ht="14.5" hidden="1" x14ac:dyDescent="0.35"/>
    <row r="923" ht="14.5" hidden="1" x14ac:dyDescent="0.35"/>
    <row r="924" ht="14.5" hidden="1" x14ac:dyDescent="0.35"/>
    <row r="925" ht="14.5" hidden="1" x14ac:dyDescent="0.35"/>
    <row r="926" ht="14.5" hidden="1" x14ac:dyDescent="0.35"/>
    <row r="927" ht="14.5" hidden="1" x14ac:dyDescent="0.35"/>
    <row r="928" ht="14.5" hidden="1" x14ac:dyDescent="0.35"/>
    <row r="929" ht="14.5" hidden="1" x14ac:dyDescent="0.35"/>
    <row r="930" ht="14.5" hidden="1" x14ac:dyDescent="0.35"/>
    <row r="931" ht="14.5" hidden="1" x14ac:dyDescent="0.35"/>
    <row r="932" ht="14.5" hidden="1" x14ac:dyDescent="0.35"/>
    <row r="933" ht="14.5" hidden="1" x14ac:dyDescent="0.35"/>
    <row r="934" ht="14.5" hidden="1" x14ac:dyDescent="0.35"/>
    <row r="935" ht="14.5" hidden="1" x14ac:dyDescent="0.35"/>
    <row r="936" ht="14.5" hidden="1" x14ac:dyDescent="0.35"/>
    <row r="937" ht="14.5" hidden="1" x14ac:dyDescent="0.35"/>
    <row r="938" ht="14.5" hidden="1" x14ac:dyDescent="0.35"/>
    <row r="939" ht="14.5" hidden="1" x14ac:dyDescent="0.35"/>
    <row r="940" ht="14.5" hidden="1" x14ac:dyDescent="0.35"/>
    <row r="941" ht="14.5" hidden="1" x14ac:dyDescent="0.35"/>
    <row r="942" ht="14.5" hidden="1" x14ac:dyDescent="0.35"/>
    <row r="943" ht="14.5" hidden="1" x14ac:dyDescent="0.35"/>
    <row r="944" ht="14.5" hidden="1" x14ac:dyDescent="0.35"/>
    <row r="945" ht="14.5" hidden="1" x14ac:dyDescent="0.35"/>
    <row r="946" ht="14.5" hidden="1" x14ac:dyDescent="0.35"/>
    <row r="947" ht="14.5" hidden="1" x14ac:dyDescent="0.35"/>
    <row r="948" ht="14.5" hidden="1" x14ac:dyDescent="0.35"/>
    <row r="949" ht="14.5" hidden="1" x14ac:dyDescent="0.35"/>
    <row r="950" ht="14.5" hidden="1" x14ac:dyDescent="0.35"/>
    <row r="951" ht="14.5" hidden="1" x14ac:dyDescent="0.35"/>
    <row r="952" ht="14.5" hidden="1" x14ac:dyDescent="0.35"/>
    <row r="953" ht="14.5" hidden="1" x14ac:dyDescent="0.35"/>
    <row r="954" ht="14.5" hidden="1" x14ac:dyDescent="0.35"/>
    <row r="955" ht="14.5" hidden="1" x14ac:dyDescent="0.35"/>
    <row r="956" ht="14.5" hidden="1" x14ac:dyDescent="0.35"/>
    <row r="957" ht="14.5" hidden="1" x14ac:dyDescent="0.35"/>
    <row r="958" ht="14.5" hidden="1" x14ac:dyDescent="0.35"/>
  </sheetData>
  <mergeCells count="2">
    <mergeCell ref="E4:E5"/>
    <mergeCell ref="E15:E16"/>
  </mergeCells>
  <hyperlinks>
    <hyperlink ref="E7" location="'PRO Version'!A1" display="PURCHASE PRO VERSION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9"/>
  <sheetViews>
    <sheetView showGridLines="0" workbookViewId="0">
      <selection activeCell="C4" sqref="C4:F4"/>
    </sheetView>
  </sheetViews>
  <sheetFormatPr defaultColWidth="0" defaultRowHeight="0" customHeight="1" zeroHeight="1" x14ac:dyDescent="0.35"/>
  <cols>
    <col min="1" max="1" width="5.81640625" style="49" customWidth="1"/>
    <col min="2" max="2" width="5.54296875" style="49" hidden="1" customWidth="1"/>
    <col min="3" max="3" width="12.54296875" customWidth="1"/>
    <col min="4" max="4" width="41.1796875" customWidth="1"/>
    <col min="5" max="6" width="20.81640625" style="24" customWidth="1"/>
    <col min="7" max="7" width="5.81640625" style="7" customWidth="1"/>
    <col min="8" max="8" width="20.81640625" style="7" hidden="1" customWidth="1"/>
    <col min="9" max="10" width="0" hidden="1" customWidth="1"/>
    <col min="11" max="16384" width="8.90625" hidden="1"/>
  </cols>
  <sheetData>
    <row r="1" spans="1:8" s="7" customFormat="1" ht="14.4" customHeight="1" x14ac:dyDescent="0.3">
      <c r="A1" s="49"/>
      <c r="B1" s="50"/>
      <c r="E1" s="8"/>
      <c r="F1" s="8"/>
    </row>
    <row r="2" spans="1:8" ht="18.5" customHeight="1" thickBot="1" x14ac:dyDescent="0.35">
      <c r="A2" s="59"/>
      <c r="B2" s="62"/>
      <c r="C2" s="59"/>
      <c r="D2" s="59"/>
      <c r="E2" s="59"/>
      <c r="F2" s="59"/>
      <c r="G2" s="59"/>
      <c r="H2" s="9"/>
    </row>
    <row r="3" spans="1:8" s="7" customFormat="1" ht="10.4" customHeight="1" thickTop="1" x14ac:dyDescent="0.3">
      <c r="A3" s="49"/>
      <c r="B3" s="50"/>
      <c r="E3" s="8"/>
      <c r="F3" s="8"/>
    </row>
    <row r="4" spans="1:8" s="7" customFormat="1" ht="14.4" customHeight="1" x14ac:dyDescent="0.3">
      <c r="A4" s="49"/>
      <c r="B4" s="50"/>
      <c r="C4" s="66" t="s">
        <v>86</v>
      </c>
      <c r="D4" s="66"/>
      <c r="E4" s="66"/>
      <c r="F4" s="66"/>
    </row>
    <row r="5" spans="1:8" s="7" customFormat="1" ht="15" customHeight="1" x14ac:dyDescent="0.3">
      <c r="A5" s="49"/>
      <c r="B5" s="50"/>
      <c r="C5" s="67" t="s">
        <v>147</v>
      </c>
      <c r="D5" s="67"/>
      <c r="E5" s="67"/>
      <c r="F5" s="67"/>
    </row>
    <row r="6" spans="1:8" s="7" customFormat="1" ht="15" customHeight="1" x14ac:dyDescent="0.3">
      <c r="A6" s="49"/>
      <c r="B6" s="49"/>
      <c r="E6" s="8"/>
      <c r="F6" s="8"/>
    </row>
    <row r="7" spans="1:8" ht="14.4" x14ac:dyDescent="0.3">
      <c r="B7" s="51" t="s">
        <v>87</v>
      </c>
      <c r="C7" s="7"/>
      <c r="D7" s="7"/>
      <c r="E7" s="8"/>
      <c r="F7" s="8"/>
    </row>
    <row r="8" spans="1:8" ht="15" customHeight="1" x14ac:dyDescent="0.3">
      <c r="A8" s="49">
        <v>0</v>
      </c>
      <c r="C8" s="10" t="s">
        <v>88</v>
      </c>
      <c r="D8" s="11" t="s">
        <v>1</v>
      </c>
      <c r="E8" s="68"/>
      <c r="F8" s="69"/>
    </row>
    <row r="9" spans="1:8" ht="15" customHeight="1" x14ac:dyDescent="0.3">
      <c r="A9" s="49">
        <f>IF(D9&lt;&gt;"",A8+1,A8)</f>
        <v>1</v>
      </c>
      <c r="B9" s="52" t="s">
        <v>89</v>
      </c>
      <c r="C9" s="12"/>
      <c r="D9" s="13" t="s">
        <v>90</v>
      </c>
      <c r="E9" s="14"/>
      <c r="F9" s="14"/>
    </row>
    <row r="10" spans="1:8" ht="14.4" x14ac:dyDescent="0.3">
      <c r="A10" s="49">
        <f t="shared" ref="A10:A73" si="0">IF(D10&lt;&gt;"",A9+1,A9)</f>
        <v>2</v>
      </c>
      <c r="B10" s="52" t="s">
        <v>91</v>
      </c>
      <c r="C10" s="15"/>
      <c r="D10" s="16" t="s">
        <v>92</v>
      </c>
      <c r="E10" s="53"/>
      <c r="F10" s="53">
        <v>2162.7500000000005</v>
      </c>
    </row>
    <row r="11" spans="1:8" ht="15" customHeight="1" x14ac:dyDescent="0.3">
      <c r="A11" s="49">
        <f t="shared" si="0"/>
        <v>3</v>
      </c>
      <c r="B11" s="52" t="s">
        <v>91</v>
      </c>
      <c r="C11" s="15"/>
      <c r="D11" s="16" t="s">
        <v>93</v>
      </c>
      <c r="E11" s="17"/>
      <c r="F11" s="17"/>
    </row>
    <row r="12" spans="1:8" ht="15" customHeight="1" x14ac:dyDescent="0.3">
      <c r="A12" s="49">
        <f t="shared" si="0"/>
        <v>4</v>
      </c>
      <c r="B12" s="52"/>
      <c r="C12" s="6">
        <v>1620</v>
      </c>
      <c r="D12" s="18" t="str">
        <f t="shared" ref="D12:D43" si="1">IF(C12&lt;&gt;"",VLOOKUP(C12,ChartofAccountsTable,2,FALSE),"")</f>
        <v>ACCUM DEPR - Machinery and Equipment</v>
      </c>
      <c r="E12" s="53">
        <v>6.25</v>
      </c>
      <c r="F12" s="53"/>
    </row>
    <row r="13" spans="1:8" ht="14.4" x14ac:dyDescent="0.3">
      <c r="A13" s="49">
        <f t="shared" si="0"/>
        <v>5</v>
      </c>
      <c r="B13" s="52"/>
      <c r="C13" s="6">
        <v>1640</v>
      </c>
      <c r="D13" s="18" t="str">
        <f t="shared" si="1"/>
        <v>ACCUM DEPR - Vehicles</v>
      </c>
      <c r="E13" s="53">
        <v>50</v>
      </c>
      <c r="F13" s="53"/>
    </row>
    <row r="14" spans="1:8" ht="15" customHeight="1" x14ac:dyDescent="0.3">
      <c r="A14" s="49">
        <f t="shared" si="0"/>
        <v>5</v>
      </c>
      <c r="B14" s="52"/>
      <c r="C14" s="6"/>
      <c r="D14" s="18" t="str">
        <f t="shared" si="1"/>
        <v/>
      </c>
      <c r="E14" s="53" t="s">
        <v>115</v>
      </c>
      <c r="F14" s="53"/>
    </row>
    <row r="15" spans="1:8" ht="15" customHeight="1" x14ac:dyDescent="0.3">
      <c r="A15" s="49">
        <f t="shared" si="0"/>
        <v>5</v>
      </c>
      <c r="B15" s="52"/>
      <c r="C15" s="6"/>
      <c r="D15" s="18" t="str">
        <f t="shared" si="1"/>
        <v/>
      </c>
      <c r="E15" s="53" t="s">
        <v>115</v>
      </c>
      <c r="F15" s="53"/>
    </row>
    <row r="16" spans="1:8" ht="14.4" x14ac:dyDescent="0.3">
      <c r="A16" s="49">
        <f t="shared" si="0"/>
        <v>5</v>
      </c>
      <c r="B16" s="52"/>
      <c r="C16" s="6"/>
      <c r="D16" s="18" t="str">
        <f t="shared" si="1"/>
        <v/>
      </c>
      <c r="E16" s="53" t="s">
        <v>115</v>
      </c>
      <c r="F16" s="53"/>
    </row>
    <row r="17" spans="1:6" ht="15" customHeight="1" x14ac:dyDescent="0.3">
      <c r="A17" s="49">
        <f t="shared" si="0"/>
        <v>5</v>
      </c>
      <c r="B17" s="52"/>
      <c r="C17" s="6"/>
      <c r="D17" s="18" t="str">
        <f t="shared" si="1"/>
        <v/>
      </c>
      <c r="E17" s="53" t="s">
        <v>115</v>
      </c>
      <c r="F17" s="53"/>
    </row>
    <row r="18" spans="1:6" ht="15" customHeight="1" x14ac:dyDescent="0.3">
      <c r="A18" s="49">
        <f t="shared" si="0"/>
        <v>5</v>
      </c>
      <c r="B18" s="52"/>
      <c r="C18" s="6"/>
      <c r="D18" s="18" t="str">
        <f t="shared" si="1"/>
        <v/>
      </c>
      <c r="E18" s="53" t="s">
        <v>115</v>
      </c>
      <c r="F18" s="53"/>
    </row>
    <row r="19" spans="1:6" ht="14.4" x14ac:dyDescent="0.3">
      <c r="A19" s="49">
        <f t="shared" si="0"/>
        <v>5</v>
      </c>
      <c r="B19" s="52"/>
      <c r="C19" s="6"/>
      <c r="D19" s="18" t="str">
        <f t="shared" si="1"/>
        <v/>
      </c>
      <c r="E19" s="53" t="s">
        <v>115</v>
      </c>
      <c r="F19" s="53"/>
    </row>
    <row r="20" spans="1:6" ht="15" customHeight="1" x14ac:dyDescent="0.3">
      <c r="A20" s="49">
        <f t="shared" si="0"/>
        <v>5</v>
      </c>
      <c r="B20" s="52"/>
      <c r="C20" s="6"/>
      <c r="D20" s="18" t="str">
        <f t="shared" si="1"/>
        <v/>
      </c>
      <c r="E20" s="53" t="s">
        <v>115</v>
      </c>
      <c r="F20" s="53"/>
    </row>
    <row r="21" spans="1:6" ht="15" customHeight="1" x14ac:dyDescent="0.3">
      <c r="A21" s="49">
        <f t="shared" si="0"/>
        <v>5</v>
      </c>
      <c r="B21" s="52"/>
      <c r="C21" s="6"/>
      <c r="D21" s="18" t="str">
        <f t="shared" si="1"/>
        <v/>
      </c>
      <c r="E21" s="53" t="s">
        <v>115</v>
      </c>
      <c r="F21" s="53"/>
    </row>
    <row r="22" spans="1:6" ht="14.4" x14ac:dyDescent="0.3">
      <c r="A22" s="49">
        <f t="shared" si="0"/>
        <v>5</v>
      </c>
      <c r="B22" s="52"/>
      <c r="C22" s="6"/>
      <c r="D22" s="18" t="str">
        <f t="shared" si="1"/>
        <v/>
      </c>
      <c r="E22" s="53" t="s">
        <v>115</v>
      </c>
      <c r="F22" s="53"/>
    </row>
    <row r="23" spans="1:6" ht="15" customHeight="1" x14ac:dyDescent="0.3">
      <c r="A23" s="49">
        <f t="shared" si="0"/>
        <v>5</v>
      </c>
      <c r="B23" s="52"/>
      <c r="C23" s="6"/>
      <c r="D23" s="18" t="str">
        <f t="shared" si="1"/>
        <v/>
      </c>
      <c r="E23" s="53" t="s">
        <v>115</v>
      </c>
      <c r="F23" s="53"/>
    </row>
    <row r="24" spans="1:6" ht="15" customHeight="1" x14ac:dyDescent="0.3">
      <c r="A24" s="49">
        <f t="shared" si="0"/>
        <v>5</v>
      </c>
      <c r="B24" s="52"/>
      <c r="C24" s="6"/>
      <c r="D24" s="18" t="str">
        <f t="shared" si="1"/>
        <v/>
      </c>
      <c r="E24" s="53" t="s">
        <v>115</v>
      </c>
      <c r="F24" s="53"/>
    </row>
    <row r="25" spans="1:6" ht="14.4" x14ac:dyDescent="0.3">
      <c r="A25" s="49">
        <f t="shared" si="0"/>
        <v>5</v>
      </c>
      <c r="B25" s="52"/>
      <c r="C25" s="6"/>
      <c r="D25" s="18" t="str">
        <f t="shared" si="1"/>
        <v/>
      </c>
      <c r="E25" s="53" t="s">
        <v>115</v>
      </c>
      <c r="F25" s="53"/>
    </row>
    <row r="26" spans="1:6" ht="15" customHeight="1" x14ac:dyDescent="0.3">
      <c r="A26" s="49">
        <f t="shared" si="0"/>
        <v>5</v>
      </c>
      <c r="B26" s="52"/>
      <c r="C26" s="6"/>
      <c r="D26" s="18" t="str">
        <f t="shared" si="1"/>
        <v/>
      </c>
      <c r="E26" s="53" t="s">
        <v>115</v>
      </c>
      <c r="F26" s="53"/>
    </row>
    <row r="27" spans="1:6" ht="15" customHeight="1" x14ac:dyDescent="0.3">
      <c r="A27" s="49">
        <f t="shared" si="0"/>
        <v>6</v>
      </c>
      <c r="B27" s="52" t="s">
        <v>91</v>
      </c>
      <c r="C27" s="15"/>
      <c r="D27" s="16" t="s">
        <v>94</v>
      </c>
      <c r="E27" s="17"/>
      <c r="F27" s="17">
        <f>SUM(E12:E26)</f>
        <v>56.25</v>
      </c>
    </row>
    <row r="28" spans="1:6" ht="14.4" x14ac:dyDescent="0.3">
      <c r="A28" s="49">
        <f t="shared" si="0"/>
        <v>7</v>
      </c>
      <c r="B28" s="52" t="s">
        <v>91</v>
      </c>
      <c r="C28" s="15"/>
      <c r="D28" s="16" t="s">
        <v>95</v>
      </c>
      <c r="E28" s="17"/>
      <c r="F28" s="17"/>
    </row>
    <row r="29" spans="1:6" ht="15" customHeight="1" x14ac:dyDescent="0.3">
      <c r="A29" s="49">
        <f t="shared" si="0"/>
        <v>8</v>
      </c>
      <c r="B29" s="52"/>
      <c r="C29" s="6">
        <v>1250</v>
      </c>
      <c r="D29" s="18" t="str">
        <f t="shared" si="1"/>
        <v>Account Receivables</v>
      </c>
      <c r="E29" s="53">
        <v>-3422.349999999999</v>
      </c>
      <c r="F29" s="53"/>
    </row>
    <row r="30" spans="1:6" ht="15" customHeight="1" x14ac:dyDescent="0.3">
      <c r="A30" s="49">
        <f t="shared" si="0"/>
        <v>9</v>
      </c>
      <c r="B30" s="52"/>
      <c r="C30" s="6">
        <v>1310</v>
      </c>
      <c r="D30" s="18" t="str">
        <f t="shared" si="1"/>
        <v>Product Inventory</v>
      </c>
      <c r="E30" s="53">
        <v>615.89999999999964</v>
      </c>
      <c r="F30" s="53"/>
    </row>
    <row r="31" spans="1:6" ht="14.5" x14ac:dyDescent="0.35">
      <c r="A31" s="49">
        <f t="shared" si="0"/>
        <v>10</v>
      </c>
      <c r="B31" s="52"/>
      <c r="C31" s="6">
        <v>1360</v>
      </c>
      <c r="D31" s="18" t="str">
        <f t="shared" si="1"/>
        <v>Office Inventory</v>
      </c>
      <c r="E31" s="53">
        <v>9</v>
      </c>
      <c r="F31" s="53"/>
    </row>
    <row r="32" spans="1:6" ht="14.5" x14ac:dyDescent="0.35">
      <c r="A32" s="49">
        <f t="shared" si="0"/>
        <v>11</v>
      </c>
      <c r="B32" s="52"/>
      <c r="C32" s="6">
        <v>1410</v>
      </c>
      <c r="D32" s="18" t="str">
        <f t="shared" si="1"/>
        <v>PREPAID - Insurance</v>
      </c>
      <c r="E32" s="53">
        <v>25</v>
      </c>
      <c r="F32" s="53"/>
    </row>
    <row r="33" spans="1:6" ht="14.5" x14ac:dyDescent="0.35">
      <c r="A33" s="49">
        <f t="shared" si="0"/>
        <v>12</v>
      </c>
      <c r="B33" s="52"/>
      <c r="C33" s="6">
        <v>1420</v>
      </c>
      <c r="D33" s="18" t="str">
        <f t="shared" si="1"/>
        <v>PREPAID - Rent</v>
      </c>
      <c r="E33" s="53">
        <v>50</v>
      </c>
      <c r="F33" s="53"/>
    </row>
    <row r="34" spans="1:6" ht="14.5" x14ac:dyDescent="0.35">
      <c r="A34" s="49">
        <f t="shared" si="0"/>
        <v>12</v>
      </c>
      <c r="B34" s="52"/>
      <c r="C34" s="6"/>
      <c r="D34" s="18" t="str">
        <f t="shared" si="1"/>
        <v/>
      </c>
      <c r="E34" s="53" t="s">
        <v>115</v>
      </c>
      <c r="F34" s="53"/>
    </row>
    <row r="35" spans="1:6" ht="14.5" x14ac:dyDescent="0.35">
      <c r="A35" s="49">
        <f t="shared" si="0"/>
        <v>12</v>
      </c>
      <c r="B35" s="52"/>
      <c r="C35" s="6"/>
      <c r="D35" s="18" t="str">
        <f t="shared" si="1"/>
        <v/>
      </c>
      <c r="E35" s="53" t="s">
        <v>115</v>
      </c>
      <c r="F35" s="53"/>
    </row>
    <row r="36" spans="1:6" ht="14.5" x14ac:dyDescent="0.35">
      <c r="A36" s="49">
        <f t="shared" si="0"/>
        <v>12</v>
      </c>
      <c r="B36" s="52"/>
      <c r="C36" s="6"/>
      <c r="D36" s="18" t="str">
        <f t="shared" si="1"/>
        <v/>
      </c>
      <c r="E36" s="53" t="s">
        <v>115</v>
      </c>
      <c r="F36" s="53"/>
    </row>
    <row r="37" spans="1:6" ht="14.5" x14ac:dyDescent="0.35">
      <c r="A37" s="49">
        <f t="shared" si="0"/>
        <v>12</v>
      </c>
      <c r="B37" s="52"/>
      <c r="C37" s="6"/>
      <c r="D37" s="18" t="str">
        <f t="shared" si="1"/>
        <v/>
      </c>
      <c r="E37" s="53" t="s">
        <v>115</v>
      </c>
      <c r="F37" s="53"/>
    </row>
    <row r="38" spans="1:6" ht="14.5" x14ac:dyDescent="0.35">
      <c r="A38" s="49">
        <f t="shared" si="0"/>
        <v>12</v>
      </c>
      <c r="B38" s="52"/>
      <c r="C38" s="6"/>
      <c r="D38" s="18" t="str">
        <f t="shared" si="1"/>
        <v/>
      </c>
      <c r="E38" s="53" t="s">
        <v>115</v>
      </c>
      <c r="F38" s="53"/>
    </row>
    <row r="39" spans="1:6" ht="14.5" x14ac:dyDescent="0.35">
      <c r="A39" s="49">
        <f t="shared" si="0"/>
        <v>12</v>
      </c>
      <c r="B39" s="52"/>
      <c r="C39" s="6"/>
      <c r="D39" s="18" t="str">
        <f t="shared" si="1"/>
        <v/>
      </c>
      <c r="E39" s="53" t="s">
        <v>115</v>
      </c>
      <c r="F39" s="53"/>
    </row>
    <row r="40" spans="1:6" ht="14.5" x14ac:dyDescent="0.35">
      <c r="A40" s="49">
        <f t="shared" si="0"/>
        <v>12</v>
      </c>
      <c r="B40" s="52"/>
      <c r="C40" s="6"/>
      <c r="D40" s="18" t="str">
        <f t="shared" si="1"/>
        <v/>
      </c>
      <c r="E40" s="53" t="s">
        <v>115</v>
      </c>
      <c r="F40" s="53"/>
    </row>
    <row r="41" spans="1:6" ht="14.5" x14ac:dyDescent="0.35">
      <c r="A41" s="49">
        <f t="shared" si="0"/>
        <v>12</v>
      </c>
      <c r="B41" s="52"/>
      <c r="C41" s="6"/>
      <c r="D41" s="18" t="str">
        <f t="shared" si="1"/>
        <v/>
      </c>
      <c r="E41" s="53" t="s">
        <v>115</v>
      </c>
      <c r="F41" s="53"/>
    </row>
    <row r="42" spans="1:6" ht="14.5" x14ac:dyDescent="0.35">
      <c r="A42" s="49">
        <f t="shared" si="0"/>
        <v>12</v>
      </c>
      <c r="B42" s="52"/>
      <c r="C42" s="6"/>
      <c r="D42" s="18" t="str">
        <f t="shared" si="1"/>
        <v/>
      </c>
      <c r="E42" s="53" t="s">
        <v>115</v>
      </c>
      <c r="F42" s="53"/>
    </row>
    <row r="43" spans="1:6" ht="14.5" x14ac:dyDescent="0.35">
      <c r="A43" s="49">
        <f t="shared" si="0"/>
        <v>12</v>
      </c>
      <c r="B43" s="52"/>
      <c r="C43" s="6"/>
      <c r="D43" s="18" t="str">
        <f t="shared" si="1"/>
        <v/>
      </c>
      <c r="E43" s="53" t="s">
        <v>115</v>
      </c>
      <c r="F43" s="53"/>
    </row>
    <row r="44" spans="1:6" ht="14.5" x14ac:dyDescent="0.35">
      <c r="A44" s="49">
        <f t="shared" si="0"/>
        <v>13</v>
      </c>
      <c r="B44" s="52" t="s">
        <v>91</v>
      </c>
      <c r="C44" s="15"/>
      <c r="D44" s="16" t="s">
        <v>96</v>
      </c>
      <c r="E44" s="17"/>
      <c r="F44" s="17">
        <f>SUM(E29:E43)</f>
        <v>-2722.4499999999994</v>
      </c>
    </row>
    <row r="45" spans="1:6" ht="14.5" x14ac:dyDescent="0.35">
      <c r="A45" s="49">
        <f t="shared" si="0"/>
        <v>14</v>
      </c>
      <c r="B45" s="52" t="s">
        <v>97</v>
      </c>
      <c r="C45" s="15"/>
      <c r="D45" s="16" t="s">
        <v>98</v>
      </c>
      <c r="E45" s="17"/>
      <c r="F45" s="19">
        <f>F10+F27+F44</f>
        <v>-503.44999999999891</v>
      </c>
    </row>
    <row r="46" spans="1:6" ht="14.5" x14ac:dyDescent="0.35">
      <c r="A46" s="49">
        <f t="shared" si="0"/>
        <v>15</v>
      </c>
      <c r="B46" s="52" t="s">
        <v>89</v>
      </c>
      <c r="C46" s="12"/>
      <c r="D46" s="13" t="s">
        <v>99</v>
      </c>
      <c r="E46" s="14"/>
      <c r="F46" s="14"/>
    </row>
    <row r="47" spans="1:6" ht="14.5" x14ac:dyDescent="0.35">
      <c r="A47" s="49">
        <f t="shared" si="0"/>
        <v>16</v>
      </c>
      <c r="B47" s="52" t="s">
        <v>91</v>
      </c>
      <c r="C47" s="12"/>
      <c r="D47" s="13" t="s">
        <v>100</v>
      </c>
      <c r="E47" s="14"/>
      <c r="F47" s="14"/>
    </row>
    <row r="48" spans="1:6" ht="14.5" x14ac:dyDescent="0.35">
      <c r="A48" s="49">
        <f t="shared" si="0"/>
        <v>16</v>
      </c>
      <c r="B48" s="52"/>
      <c r="C48" s="6"/>
      <c r="D48" s="20" t="str">
        <f t="shared" ref="D48:D79" si="2">IF(C48&lt;&gt;"",VLOOKUP(C48,ChartofAccountsTable,2,FALSE),"")</f>
        <v/>
      </c>
      <c r="E48" s="53" t="s">
        <v>115</v>
      </c>
      <c r="F48" s="53"/>
    </row>
    <row r="49" spans="1:7" ht="14.5" x14ac:dyDescent="0.35">
      <c r="A49" s="49">
        <f t="shared" si="0"/>
        <v>16</v>
      </c>
      <c r="B49" s="52"/>
      <c r="C49" s="6"/>
      <c r="D49" s="20" t="str">
        <f t="shared" si="2"/>
        <v/>
      </c>
      <c r="E49" s="53" t="s">
        <v>115</v>
      </c>
      <c r="F49" s="53"/>
    </row>
    <row r="50" spans="1:7" ht="14.5" x14ac:dyDescent="0.35">
      <c r="A50" s="49">
        <f t="shared" si="0"/>
        <v>16</v>
      </c>
      <c r="B50" s="52"/>
      <c r="C50" s="6"/>
      <c r="D50" s="20" t="str">
        <f t="shared" si="2"/>
        <v/>
      </c>
      <c r="E50" s="53" t="s">
        <v>115</v>
      </c>
      <c r="F50" s="53"/>
    </row>
    <row r="51" spans="1:7" ht="14.5" x14ac:dyDescent="0.35">
      <c r="A51" s="49">
        <f t="shared" si="0"/>
        <v>16</v>
      </c>
      <c r="B51" s="52"/>
      <c r="C51" s="6"/>
      <c r="D51" s="20" t="str">
        <f t="shared" si="2"/>
        <v/>
      </c>
      <c r="E51" s="53" t="s">
        <v>115</v>
      </c>
      <c r="F51" s="53"/>
    </row>
    <row r="52" spans="1:7" ht="14.5" x14ac:dyDescent="0.35">
      <c r="A52" s="49">
        <f t="shared" si="0"/>
        <v>16</v>
      </c>
      <c r="B52" s="52"/>
      <c r="C52" s="6"/>
      <c r="D52" s="20" t="str">
        <f t="shared" si="2"/>
        <v/>
      </c>
      <c r="E52" s="53" t="s">
        <v>115</v>
      </c>
      <c r="F52" s="53"/>
    </row>
    <row r="53" spans="1:7" ht="14.5" x14ac:dyDescent="0.35">
      <c r="A53" s="49">
        <f t="shared" si="0"/>
        <v>16</v>
      </c>
      <c r="B53" s="52"/>
      <c r="C53" s="6"/>
      <c r="D53" s="20" t="str">
        <f t="shared" si="2"/>
        <v/>
      </c>
      <c r="E53" s="53" t="s">
        <v>115</v>
      </c>
      <c r="F53" s="53"/>
    </row>
    <row r="54" spans="1:7" ht="14.5" x14ac:dyDescent="0.35">
      <c r="A54" s="49">
        <f t="shared" si="0"/>
        <v>16</v>
      </c>
      <c r="B54" s="52"/>
      <c r="C54" s="6"/>
      <c r="D54" s="20" t="str">
        <f t="shared" si="2"/>
        <v/>
      </c>
      <c r="E54" s="53" t="s">
        <v>115</v>
      </c>
      <c r="F54" s="53"/>
    </row>
    <row r="55" spans="1:7" ht="14.5" x14ac:dyDescent="0.35">
      <c r="A55" s="49">
        <f t="shared" si="0"/>
        <v>16</v>
      </c>
      <c r="B55" s="52"/>
      <c r="C55" s="6"/>
      <c r="D55" s="20" t="str">
        <f t="shared" si="2"/>
        <v/>
      </c>
      <c r="E55" s="53" t="s">
        <v>115</v>
      </c>
      <c r="F55" s="53"/>
    </row>
    <row r="56" spans="1:7" ht="14.5" x14ac:dyDescent="0.35">
      <c r="A56" s="49">
        <f t="shared" si="0"/>
        <v>16</v>
      </c>
      <c r="B56" s="52"/>
      <c r="C56" s="6"/>
      <c r="D56" s="20" t="str">
        <f t="shared" si="2"/>
        <v/>
      </c>
      <c r="E56" s="53" t="s">
        <v>115</v>
      </c>
      <c r="F56" s="53"/>
    </row>
    <row r="57" spans="1:7" ht="14.5" x14ac:dyDescent="0.35">
      <c r="A57" s="49">
        <f t="shared" si="0"/>
        <v>16</v>
      </c>
      <c r="B57" s="52"/>
      <c r="C57" s="6"/>
      <c r="D57" s="20" t="str">
        <f t="shared" si="2"/>
        <v/>
      </c>
      <c r="E57" s="53" t="s">
        <v>115</v>
      </c>
      <c r="F57" s="53"/>
    </row>
    <row r="58" spans="1:7" ht="14.5" x14ac:dyDescent="0.35">
      <c r="A58" s="49">
        <f t="shared" si="0"/>
        <v>16</v>
      </c>
      <c r="B58" s="52"/>
      <c r="C58" s="6"/>
      <c r="D58" s="20" t="str">
        <f t="shared" si="2"/>
        <v/>
      </c>
      <c r="E58" s="53" t="s">
        <v>115</v>
      </c>
      <c r="F58" s="53"/>
      <c r="G58" s="21" t="s">
        <v>89</v>
      </c>
    </row>
    <row r="59" spans="1:7" ht="14.5" x14ac:dyDescent="0.35">
      <c r="A59" s="49">
        <f t="shared" si="0"/>
        <v>16</v>
      </c>
      <c r="B59" s="52"/>
      <c r="C59" s="6"/>
      <c r="D59" s="20" t="str">
        <f t="shared" si="2"/>
        <v/>
      </c>
      <c r="E59" s="53" t="s">
        <v>115</v>
      </c>
      <c r="F59" s="53"/>
    </row>
    <row r="60" spans="1:7" ht="14.5" x14ac:dyDescent="0.35">
      <c r="A60" s="49">
        <f t="shared" si="0"/>
        <v>16</v>
      </c>
      <c r="B60" s="52"/>
      <c r="C60" s="6"/>
      <c r="D60" s="20" t="str">
        <f t="shared" si="2"/>
        <v/>
      </c>
      <c r="E60" s="53" t="s">
        <v>115</v>
      </c>
      <c r="F60" s="53"/>
    </row>
    <row r="61" spans="1:7" ht="14.5" x14ac:dyDescent="0.35">
      <c r="A61" s="49">
        <f t="shared" si="0"/>
        <v>16</v>
      </c>
      <c r="B61" s="52"/>
      <c r="C61" s="6"/>
      <c r="D61" s="20" t="str">
        <f t="shared" si="2"/>
        <v/>
      </c>
      <c r="E61" s="53" t="s">
        <v>115</v>
      </c>
      <c r="F61" s="53"/>
    </row>
    <row r="62" spans="1:7" ht="14.5" x14ac:dyDescent="0.35">
      <c r="A62" s="49">
        <f t="shared" si="0"/>
        <v>16</v>
      </c>
      <c r="B62" s="52"/>
      <c r="C62" s="6"/>
      <c r="D62" s="20" t="str">
        <f t="shared" si="2"/>
        <v/>
      </c>
      <c r="E62" s="53" t="s">
        <v>115</v>
      </c>
      <c r="F62" s="53"/>
    </row>
    <row r="63" spans="1:7" ht="14.5" x14ac:dyDescent="0.35">
      <c r="A63" s="49">
        <f t="shared" si="0"/>
        <v>17</v>
      </c>
      <c r="B63" s="52" t="s">
        <v>91</v>
      </c>
      <c r="C63" s="15"/>
      <c r="D63" s="16" t="s">
        <v>101</v>
      </c>
      <c r="E63" s="17"/>
      <c r="F63" s="17">
        <f>SUM(E48:E62)</f>
        <v>0</v>
      </c>
    </row>
    <row r="64" spans="1:7" ht="14.5" x14ac:dyDescent="0.35">
      <c r="A64" s="49">
        <f t="shared" si="0"/>
        <v>18</v>
      </c>
      <c r="B64" s="52" t="s">
        <v>91</v>
      </c>
      <c r="C64" s="15"/>
      <c r="D64" s="16" t="s">
        <v>102</v>
      </c>
      <c r="E64" s="17"/>
      <c r="F64" s="17"/>
    </row>
    <row r="65" spans="1:7" ht="14.5" x14ac:dyDescent="0.35">
      <c r="A65" s="49">
        <f t="shared" si="0"/>
        <v>19</v>
      </c>
      <c r="B65" s="52"/>
      <c r="C65" s="6">
        <v>1510</v>
      </c>
      <c r="D65" s="20" t="str">
        <f t="shared" si="2"/>
        <v>PPE - Computer Equipment</v>
      </c>
      <c r="E65" s="53">
        <v>-400</v>
      </c>
      <c r="F65" s="53"/>
    </row>
    <row r="66" spans="1:7" ht="14.5" x14ac:dyDescent="0.35">
      <c r="A66" s="49">
        <f t="shared" si="0"/>
        <v>20</v>
      </c>
      <c r="B66" s="52"/>
      <c r="C66" s="6">
        <v>1540</v>
      </c>
      <c r="D66" s="20" t="str">
        <f t="shared" si="2"/>
        <v>PPE - Vehicles</v>
      </c>
      <c r="E66" s="53">
        <v>0</v>
      </c>
      <c r="F66" s="53"/>
    </row>
    <row r="67" spans="1:7" ht="14.5" x14ac:dyDescent="0.35">
      <c r="A67" s="49">
        <f t="shared" si="0"/>
        <v>20</v>
      </c>
      <c r="B67" s="52"/>
      <c r="C67" s="6"/>
      <c r="D67" s="20" t="str">
        <f t="shared" si="2"/>
        <v/>
      </c>
      <c r="E67" s="53" t="s">
        <v>115</v>
      </c>
      <c r="F67" s="53"/>
    </row>
    <row r="68" spans="1:7" ht="14.5" x14ac:dyDescent="0.35">
      <c r="A68" s="49">
        <f t="shared" si="0"/>
        <v>20</v>
      </c>
      <c r="B68" s="52"/>
      <c r="C68" s="6"/>
      <c r="D68" s="20" t="str">
        <f t="shared" si="2"/>
        <v/>
      </c>
      <c r="E68" s="53" t="s">
        <v>115</v>
      </c>
      <c r="F68" s="53"/>
    </row>
    <row r="69" spans="1:7" ht="14.5" x14ac:dyDescent="0.35">
      <c r="A69" s="49">
        <f t="shared" si="0"/>
        <v>20</v>
      </c>
      <c r="B69" s="52"/>
      <c r="C69" s="6"/>
      <c r="D69" s="20" t="str">
        <f t="shared" si="2"/>
        <v/>
      </c>
      <c r="E69" s="53" t="s">
        <v>115</v>
      </c>
      <c r="F69" s="53"/>
    </row>
    <row r="70" spans="1:7" ht="14.5" x14ac:dyDescent="0.35">
      <c r="A70" s="49">
        <f t="shared" si="0"/>
        <v>20</v>
      </c>
      <c r="B70" s="52"/>
      <c r="C70" s="6"/>
      <c r="D70" s="20" t="str">
        <f t="shared" si="2"/>
        <v/>
      </c>
      <c r="E70" s="53" t="s">
        <v>115</v>
      </c>
      <c r="F70" s="53"/>
    </row>
    <row r="71" spans="1:7" ht="14.5" x14ac:dyDescent="0.35">
      <c r="A71" s="49">
        <f t="shared" si="0"/>
        <v>20</v>
      </c>
      <c r="B71" s="52"/>
      <c r="C71" s="6"/>
      <c r="D71" s="20" t="str">
        <f t="shared" si="2"/>
        <v/>
      </c>
      <c r="E71" s="53" t="s">
        <v>115</v>
      </c>
      <c r="F71" s="53"/>
    </row>
    <row r="72" spans="1:7" ht="14.5" x14ac:dyDescent="0.35">
      <c r="A72" s="49">
        <f t="shared" si="0"/>
        <v>20</v>
      </c>
      <c r="B72" s="52"/>
      <c r="C72" s="6"/>
      <c r="D72" s="20" t="str">
        <f t="shared" si="2"/>
        <v/>
      </c>
      <c r="E72" s="53" t="s">
        <v>115</v>
      </c>
      <c r="F72" s="53"/>
    </row>
    <row r="73" spans="1:7" ht="14.5" x14ac:dyDescent="0.35">
      <c r="A73" s="49">
        <f t="shared" si="0"/>
        <v>20</v>
      </c>
      <c r="B73" s="52"/>
      <c r="C73" s="6"/>
      <c r="D73" s="20" t="str">
        <f t="shared" si="2"/>
        <v/>
      </c>
      <c r="E73" s="53" t="s">
        <v>115</v>
      </c>
      <c r="F73" s="53"/>
    </row>
    <row r="74" spans="1:7" ht="14.5" x14ac:dyDescent="0.35">
      <c r="A74" s="49">
        <f t="shared" ref="A74:A120" si="3">IF(D74&lt;&gt;"",A73+1,A73)</f>
        <v>20</v>
      </c>
      <c r="B74" s="52"/>
      <c r="C74" s="6"/>
      <c r="D74" s="20" t="str">
        <f t="shared" si="2"/>
        <v/>
      </c>
      <c r="E74" s="53" t="s">
        <v>115</v>
      </c>
      <c r="F74" s="53"/>
    </row>
    <row r="75" spans="1:7" ht="14.5" x14ac:dyDescent="0.35">
      <c r="A75" s="49">
        <f t="shared" si="3"/>
        <v>20</v>
      </c>
      <c r="B75" s="52"/>
      <c r="C75" s="6"/>
      <c r="D75" s="20" t="str">
        <f t="shared" si="2"/>
        <v/>
      </c>
      <c r="E75" s="53" t="s">
        <v>115</v>
      </c>
      <c r="F75" s="53"/>
      <c r="G75" s="21" t="s">
        <v>89</v>
      </c>
    </row>
    <row r="76" spans="1:7" ht="14.5" x14ac:dyDescent="0.35">
      <c r="A76" s="49">
        <f t="shared" si="3"/>
        <v>20</v>
      </c>
      <c r="B76" s="52"/>
      <c r="C76" s="6"/>
      <c r="D76" s="20" t="str">
        <f t="shared" si="2"/>
        <v/>
      </c>
      <c r="E76" s="53" t="s">
        <v>115</v>
      </c>
      <c r="F76" s="53"/>
    </row>
    <row r="77" spans="1:7" ht="14.5" x14ac:dyDescent="0.35">
      <c r="A77" s="49">
        <f t="shared" si="3"/>
        <v>20</v>
      </c>
      <c r="B77" s="52"/>
      <c r="C77" s="6"/>
      <c r="D77" s="20" t="str">
        <f t="shared" si="2"/>
        <v/>
      </c>
      <c r="E77" s="53" t="s">
        <v>115</v>
      </c>
      <c r="F77" s="53"/>
    </row>
    <row r="78" spans="1:7" ht="14.5" x14ac:dyDescent="0.35">
      <c r="A78" s="49">
        <f t="shared" si="3"/>
        <v>20</v>
      </c>
      <c r="B78" s="52"/>
      <c r="C78" s="6"/>
      <c r="D78" s="20" t="str">
        <f t="shared" si="2"/>
        <v/>
      </c>
      <c r="E78" s="53" t="s">
        <v>115</v>
      </c>
      <c r="F78" s="53"/>
    </row>
    <row r="79" spans="1:7" ht="14.5" x14ac:dyDescent="0.35">
      <c r="A79" s="49">
        <f t="shared" si="3"/>
        <v>20</v>
      </c>
      <c r="B79" s="52"/>
      <c r="C79" s="6"/>
      <c r="D79" s="20" t="str">
        <f t="shared" si="2"/>
        <v/>
      </c>
      <c r="E79" s="53" t="s">
        <v>115</v>
      </c>
      <c r="F79" s="53"/>
    </row>
    <row r="80" spans="1:7" ht="14.5" x14ac:dyDescent="0.35">
      <c r="A80" s="49">
        <f t="shared" si="3"/>
        <v>21</v>
      </c>
      <c r="B80" s="52" t="s">
        <v>91</v>
      </c>
      <c r="C80" s="15"/>
      <c r="D80" s="16" t="s">
        <v>103</v>
      </c>
      <c r="E80" s="17"/>
      <c r="F80" s="17">
        <f>SUM(E65:E79)</f>
        <v>-400</v>
      </c>
    </row>
    <row r="81" spans="1:6" ht="14.5" x14ac:dyDescent="0.35">
      <c r="A81" s="49">
        <f t="shared" si="3"/>
        <v>22</v>
      </c>
      <c r="B81" s="52" t="s">
        <v>97</v>
      </c>
      <c r="C81" s="15"/>
      <c r="D81" s="16" t="s">
        <v>104</v>
      </c>
      <c r="E81" s="17"/>
      <c r="F81" s="19">
        <f>F63+F80</f>
        <v>-400</v>
      </c>
    </row>
    <row r="82" spans="1:6" ht="14.5" x14ac:dyDescent="0.35">
      <c r="A82" s="49">
        <f t="shared" si="3"/>
        <v>23</v>
      </c>
      <c r="B82" s="52" t="s">
        <v>89</v>
      </c>
      <c r="C82" s="12"/>
      <c r="D82" s="13" t="s">
        <v>105</v>
      </c>
      <c r="E82" s="14"/>
      <c r="F82" s="14"/>
    </row>
    <row r="83" spans="1:6" ht="14.5" x14ac:dyDescent="0.35">
      <c r="A83" s="49">
        <f t="shared" si="3"/>
        <v>24</v>
      </c>
      <c r="B83" s="52" t="s">
        <v>91</v>
      </c>
      <c r="C83" s="15"/>
      <c r="D83" s="16" t="s">
        <v>106</v>
      </c>
      <c r="E83" s="17"/>
      <c r="F83" s="17"/>
    </row>
    <row r="84" spans="1:6" ht="14.5" x14ac:dyDescent="0.35">
      <c r="A84" s="49">
        <f t="shared" si="3"/>
        <v>25</v>
      </c>
      <c r="B84" s="52"/>
      <c r="C84" s="6">
        <v>2140</v>
      </c>
      <c r="D84" s="18" t="str">
        <f t="shared" ref="D84:D97" si="4">IF(C84&lt;&gt;"",VLOOKUP(C84,ChartofAccountsTable,2,FALSE),"")</f>
        <v>VAT - Output</v>
      </c>
      <c r="E84" s="53">
        <v>613.1</v>
      </c>
      <c r="F84" s="53"/>
    </row>
    <row r="85" spans="1:6" ht="14.5" x14ac:dyDescent="0.35">
      <c r="A85" s="49">
        <f t="shared" si="3"/>
        <v>26</v>
      </c>
      <c r="B85" s="52"/>
      <c r="C85" s="6">
        <v>2710</v>
      </c>
      <c r="D85" s="18" t="str">
        <f t="shared" si="4"/>
        <v>Central Bank Long Term Debts</v>
      </c>
      <c r="E85" s="53">
        <v>0</v>
      </c>
      <c r="F85" s="53"/>
    </row>
    <row r="86" spans="1:6" ht="14.5" x14ac:dyDescent="0.35">
      <c r="A86" s="49">
        <f t="shared" si="3"/>
        <v>27</v>
      </c>
      <c r="B86" s="52"/>
      <c r="C86" s="6">
        <v>3100</v>
      </c>
      <c r="D86" s="18" t="str">
        <f t="shared" si="4"/>
        <v>Owner's Capital</v>
      </c>
      <c r="E86" s="53">
        <v>2500</v>
      </c>
      <c r="F86" s="53"/>
    </row>
    <row r="87" spans="1:6" ht="14.5" x14ac:dyDescent="0.35">
      <c r="A87" s="49">
        <f t="shared" si="3"/>
        <v>27</v>
      </c>
      <c r="B87" s="52"/>
      <c r="C87" s="6"/>
      <c r="D87" s="18" t="str">
        <f t="shared" si="4"/>
        <v/>
      </c>
      <c r="E87" s="53" t="s">
        <v>115</v>
      </c>
      <c r="F87" s="53"/>
    </row>
    <row r="88" spans="1:6" ht="14.5" x14ac:dyDescent="0.35">
      <c r="A88" s="49">
        <f t="shared" si="3"/>
        <v>27</v>
      </c>
      <c r="B88" s="52"/>
      <c r="C88" s="6"/>
      <c r="D88" s="18" t="str">
        <f t="shared" si="4"/>
        <v/>
      </c>
      <c r="E88" s="53" t="s">
        <v>115</v>
      </c>
      <c r="F88" s="53"/>
    </row>
    <row r="89" spans="1:6" ht="14.5" x14ac:dyDescent="0.35">
      <c r="A89" s="49">
        <f t="shared" si="3"/>
        <v>27</v>
      </c>
      <c r="B89" s="52"/>
      <c r="C89" s="6"/>
      <c r="D89" s="18" t="str">
        <f t="shared" si="4"/>
        <v/>
      </c>
      <c r="E89" s="53" t="s">
        <v>115</v>
      </c>
      <c r="F89" s="53"/>
    </row>
    <row r="90" spans="1:6" ht="14.5" x14ac:dyDescent="0.35">
      <c r="A90" s="49">
        <f t="shared" si="3"/>
        <v>27</v>
      </c>
      <c r="B90" s="52"/>
      <c r="C90" s="6"/>
      <c r="D90" s="18" t="str">
        <f t="shared" si="4"/>
        <v/>
      </c>
      <c r="E90" s="53" t="s">
        <v>115</v>
      </c>
      <c r="F90" s="53"/>
    </row>
    <row r="91" spans="1:6" ht="14.5" x14ac:dyDescent="0.35">
      <c r="A91" s="49">
        <f t="shared" si="3"/>
        <v>27</v>
      </c>
      <c r="B91" s="52"/>
      <c r="C91" s="6"/>
      <c r="D91" s="18" t="str">
        <f t="shared" si="4"/>
        <v/>
      </c>
      <c r="E91" s="53" t="s">
        <v>115</v>
      </c>
      <c r="F91" s="53"/>
    </row>
    <row r="92" spans="1:6" ht="14.5" x14ac:dyDescent="0.35">
      <c r="A92" s="49">
        <f t="shared" si="3"/>
        <v>27</v>
      </c>
      <c r="B92" s="52"/>
      <c r="C92" s="6"/>
      <c r="D92" s="18" t="str">
        <f t="shared" si="4"/>
        <v/>
      </c>
      <c r="E92" s="53" t="s">
        <v>115</v>
      </c>
      <c r="F92" s="53"/>
    </row>
    <row r="93" spans="1:6" ht="14.5" x14ac:dyDescent="0.35">
      <c r="A93" s="49">
        <f t="shared" si="3"/>
        <v>27</v>
      </c>
      <c r="B93" s="52"/>
      <c r="C93" s="6"/>
      <c r="D93" s="18" t="str">
        <f t="shared" si="4"/>
        <v/>
      </c>
      <c r="E93" s="53" t="s">
        <v>115</v>
      </c>
      <c r="F93" s="53"/>
    </row>
    <row r="94" spans="1:6" ht="14.5" x14ac:dyDescent="0.35">
      <c r="A94" s="49">
        <f t="shared" si="3"/>
        <v>27</v>
      </c>
      <c r="B94" s="52"/>
      <c r="C94" s="6"/>
      <c r="D94" s="18" t="str">
        <f t="shared" si="4"/>
        <v/>
      </c>
      <c r="E94" s="53" t="s">
        <v>115</v>
      </c>
      <c r="F94" s="53"/>
    </row>
    <row r="95" spans="1:6" ht="14.5" x14ac:dyDescent="0.35">
      <c r="A95" s="49">
        <f t="shared" si="3"/>
        <v>27</v>
      </c>
      <c r="B95" s="52"/>
      <c r="C95" s="6"/>
      <c r="D95" s="18" t="str">
        <f t="shared" si="4"/>
        <v/>
      </c>
      <c r="E95" s="53" t="s">
        <v>115</v>
      </c>
      <c r="F95" s="53"/>
    </row>
    <row r="96" spans="1:6" ht="14.5" x14ac:dyDescent="0.35">
      <c r="A96" s="49">
        <f t="shared" si="3"/>
        <v>27</v>
      </c>
      <c r="B96" s="52"/>
      <c r="C96" s="6"/>
      <c r="D96" s="18" t="str">
        <f t="shared" si="4"/>
        <v/>
      </c>
      <c r="E96" s="53" t="s">
        <v>115</v>
      </c>
      <c r="F96" s="53"/>
    </row>
    <row r="97" spans="1:6" ht="14.5" x14ac:dyDescent="0.35">
      <c r="A97" s="49">
        <f t="shared" si="3"/>
        <v>27</v>
      </c>
      <c r="B97" s="52"/>
      <c r="C97" s="6"/>
      <c r="D97" s="18" t="str">
        <f t="shared" si="4"/>
        <v/>
      </c>
      <c r="E97" s="53" t="s">
        <v>115</v>
      </c>
      <c r="F97" s="53"/>
    </row>
    <row r="98" spans="1:6" ht="14.5" x14ac:dyDescent="0.35">
      <c r="A98" s="49">
        <f t="shared" si="3"/>
        <v>27</v>
      </c>
      <c r="B98" s="52"/>
      <c r="C98" s="6"/>
      <c r="D98" s="18"/>
      <c r="E98" s="53" t="s">
        <v>115</v>
      </c>
      <c r="F98" s="53"/>
    </row>
    <row r="99" spans="1:6" ht="14.5" x14ac:dyDescent="0.35">
      <c r="A99" s="49">
        <f t="shared" si="3"/>
        <v>28</v>
      </c>
      <c r="B99" s="52" t="s">
        <v>91</v>
      </c>
      <c r="C99" s="15"/>
      <c r="D99" s="16" t="s">
        <v>107</v>
      </c>
      <c r="E99" s="17"/>
      <c r="F99" s="17">
        <f>SUM(E84:E98)</f>
        <v>3113.1</v>
      </c>
    </row>
    <row r="100" spans="1:6" ht="14.5" x14ac:dyDescent="0.35">
      <c r="A100" s="49">
        <f t="shared" si="3"/>
        <v>29</v>
      </c>
      <c r="B100" s="52" t="s">
        <v>91</v>
      </c>
      <c r="C100" s="15"/>
      <c r="D100" s="16" t="s">
        <v>108</v>
      </c>
      <c r="E100" s="17"/>
      <c r="F100" s="17"/>
    </row>
    <row r="101" spans="1:6" ht="14.5" x14ac:dyDescent="0.35">
      <c r="A101" s="49">
        <f t="shared" si="3"/>
        <v>30</v>
      </c>
      <c r="B101" s="52"/>
      <c r="C101" s="6">
        <v>2110</v>
      </c>
      <c r="D101" s="18" t="str">
        <f t="shared" ref="D101:D114" si="5">IF(C101&lt;&gt;"",VLOOKUP(C101,ChartofAccountsTable,2,FALSE),"")</f>
        <v>A/P - Trade</v>
      </c>
      <c r="E101" s="53">
        <v>826.85000000000036</v>
      </c>
      <c r="F101" s="53"/>
    </row>
    <row r="102" spans="1:6" ht="14.5" x14ac:dyDescent="0.35">
      <c r="A102" s="49">
        <f t="shared" si="3"/>
        <v>31</v>
      </c>
      <c r="B102" s="52"/>
      <c r="C102" s="6">
        <v>2130</v>
      </c>
      <c r="D102" s="18" t="str">
        <f t="shared" si="5"/>
        <v>VAT - Input</v>
      </c>
      <c r="E102" s="53">
        <v>-248.35000000000002</v>
      </c>
      <c r="F102" s="53"/>
    </row>
    <row r="103" spans="1:6" ht="14.5" x14ac:dyDescent="0.35">
      <c r="A103" s="49">
        <f t="shared" si="3"/>
        <v>31</v>
      </c>
      <c r="B103" s="52"/>
      <c r="C103" s="6"/>
      <c r="D103" s="18" t="str">
        <f t="shared" si="5"/>
        <v/>
      </c>
      <c r="E103" s="53" t="s">
        <v>115</v>
      </c>
      <c r="F103" s="53"/>
    </row>
    <row r="104" spans="1:6" ht="14.5" x14ac:dyDescent="0.35">
      <c r="A104" s="49">
        <f t="shared" si="3"/>
        <v>31</v>
      </c>
      <c r="B104" s="52"/>
      <c r="C104" s="6"/>
      <c r="D104" s="18" t="str">
        <f t="shared" si="5"/>
        <v/>
      </c>
      <c r="E104" s="53" t="s">
        <v>115</v>
      </c>
      <c r="F104" s="53"/>
    </row>
    <row r="105" spans="1:6" ht="14.5" x14ac:dyDescent="0.35">
      <c r="A105" s="49">
        <f t="shared" si="3"/>
        <v>31</v>
      </c>
      <c r="B105" s="52"/>
      <c r="C105" s="6"/>
      <c r="D105" s="18" t="str">
        <f t="shared" si="5"/>
        <v/>
      </c>
      <c r="E105" s="53" t="s">
        <v>115</v>
      </c>
      <c r="F105" s="53"/>
    </row>
    <row r="106" spans="1:6" ht="14.5" x14ac:dyDescent="0.35">
      <c r="A106" s="49">
        <f t="shared" si="3"/>
        <v>31</v>
      </c>
      <c r="B106" s="52"/>
      <c r="C106" s="6"/>
      <c r="D106" s="18" t="str">
        <f t="shared" si="5"/>
        <v/>
      </c>
      <c r="E106" s="53" t="s">
        <v>115</v>
      </c>
      <c r="F106" s="53"/>
    </row>
    <row r="107" spans="1:6" ht="14.5" x14ac:dyDescent="0.35">
      <c r="A107" s="49">
        <f t="shared" si="3"/>
        <v>31</v>
      </c>
      <c r="B107" s="52"/>
      <c r="C107" s="6"/>
      <c r="D107" s="18" t="str">
        <f t="shared" si="5"/>
        <v/>
      </c>
      <c r="E107" s="53" t="s">
        <v>115</v>
      </c>
      <c r="F107" s="53"/>
    </row>
    <row r="108" spans="1:6" ht="14.5" x14ac:dyDescent="0.35">
      <c r="A108" s="49">
        <f t="shared" si="3"/>
        <v>31</v>
      </c>
      <c r="B108" s="52"/>
      <c r="C108" s="6"/>
      <c r="D108" s="18" t="str">
        <f t="shared" si="5"/>
        <v/>
      </c>
      <c r="E108" s="53" t="s">
        <v>115</v>
      </c>
      <c r="F108" s="53"/>
    </row>
    <row r="109" spans="1:6" ht="14.5" x14ac:dyDescent="0.35">
      <c r="A109" s="49">
        <f t="shared" si="3"/>
        <v>31</v>
      </c>
      <c r="B109" s="52"/>
      <c r="C109" s="6"/>
      <c r="D109" s="18" t="str">
        <f t="shared" si="5"/>
        <v/>
      </c>
      <c r="E109" s="53" t="s">
        <v>115</v>
      </c>
      <c r="F109" s="53"/>
    </row>
    <row r="110" spans="1:6" ht="14.5" x14ac:dyDescent="0.35">
      <c r="A110" s="49">
        <f t="shared" si="3"/>
        <v>31</v>
      </c>
      <c r="B110" s="52"/>
      <c r="C110" s="6"/>
      <c r="D110" s="18" t="str">
        <f t="shared" si="5"/>
        <v/>
      </c>
      <c r="E110" s="53" t="s">
        <v>115</v>
      </c>
      <c r="F110" s="53"/>
    </row>
    <row r="111" spans="1:6" ht="14.5" x14ac:dyDescent="0.35">
      <c r="A111" s="49">
        <f t="shared" si="3"/>
        <v>31</v>
      </c>
      <c r="B111" s="52"/>
      <c r="C111" s="6"/>
      <c r="D111" s="18" t="str">
        <f t="shared" si="5"/>
        <v/>
      </c>
      <c r="E111" s="53" t="s">
        <v>115</v>
      </c>
      <c r="F111" s="53"/>
    </row>
    <row r="112" spans="1:6" ht="14.5" x14ac:dyDescent="0.35">
      <c r="A112" s="49">
        <f t="shared" si="3"/>
        <v>31</v>
      </c>
      <c r="B112" s="52"/>
      <c r="C112" s="6"/>
      <c r="D112" s="18" t="str">
        <f t="shared" si="5"/>
        <v/>
      </c>
      <c r="E112" s="53" t="s">
        <v>115</v>
      </c>
      <c r="F112" s="53"/>
    </row>
    <row r="113" spans="1:6" ht="14.5" x14ac:dyDescent="0.35">
      <c r="A113" s="49">
        <f t="shared" si="3"/>
        <v>31</v>
      </c>
      <c r="B113" s="52"/>
      <c r="C113" s="6"/>
      <c r="D113" s="18" t="str">
        <f t="shared" si="5"/>
        <v/>
      </c>
      <c r="E113" s="53" t="s">
        <v>115</v>
      </c>
      <c r="F113" s="53"/>
    </row>
    <row r="114" spans="1:6" ht="14.5" x14ac:dyDescent="0.35">
      <c r="A114" s="49">
        <f t="shared" si="3"/>
        <v>31</v>
      </c>
      <c r="B114" s="52"/>
      <c r="C114" s="6"/>
      <c r="D114" s="18" t="str">
        <f t="shared" si="5"/>
        <v/>
      </c>
      <c r="E114" s="53" t="s">
        <v>115</v>
      </c>
      <c r="F114" s="53"/>
    </row>
    <row r="115" spans="1:6" ht="14.5" x14ac:dyDescent="0.35">
      <c r="A115" s="49">
        <f t="shared" si="3"/>
        <v>31</v>
      </c>
      <c r="B115" s="52"/>
      <c r="C115" s="6"/>
      <c r="D115" s="18"/>
      <c r="E115" s="53" t="s">
        <v>115</v>
      </c>
      <c r="F115" s="53"/>
    </row>
    <row r="116" spans="1:6" ht="14.5" x14ac:dyDescent="0.35">
      <c r="A116" s="49">
        <f t="shared" si="3"/>
        <v>32</v>
      </c>
      <c r="B116" s="52" t="s">
        <v>91</v>
      </c>
      <c r="C116" s="15"/>
      <c r="D116" s="16" t="s">
        <v>109</v>
      </c>
      <c r="E116" s="17"/>
      <c r="F116" s="17">
        <f>SUM(E101:E115)</f>
        <v>578.50000000000034</v>
      </c>
    </row>
    <row r="117" spans="1:6" ht="14.5" x14ac:dyDescent="0.35">
      <c r="A117" s="49">
        <f t="shared" si="3"/>
        <v>33</v>
      </c>
      <c r="B117" s="52" t="s">
        <v>97</v>
      </c>
      <c r="C117" s="15"/>
      <c r="D117" s="16" t="s">
        <v>110</v>
      </c>
      <c r="E117" s="17"/>
      <c r="F117" s="17">
        <f>F99-F116</f>
        <v>2534.5999999999995</v>
      </c>
    </row>
    <row r="118" spans="1:6" ht="14.5" x14ac:dyDescent="0.35">
      <c r="A118" s="49">
        <f t="shared" si="3"/>
        <v>34</v>
      </c>
      <c r="B118" s="52" t="s">
        <v>97</v>
      </c>
      <c r="C118" s="22"/>
      <c r="D118" s="22" t="s">
        <v>111</v>
      </c>
      <c r="E118" s="23"/>
      <c r="F118" s="23">
        <f>F45+F81+F117</f>
        <v>1631.1500000000005</v>
      </c>
    </row>
    <row r="119" spans="1:6" ht="14.5" x14ac:dyDescent="0.35">
      <c r="A119" s="49">
        <f t="shared" si="3"/>
        <v>35</v>
      </c>
      <c r="B119" s="52" t="s">
        <v>97</v>
      </c>
      <c r="C119" s="22"/>
      <c r="D119" s="22" t="s">
        <v>112</v>
      </c>
      <c r="E119" s="23"/>
      <c r="F119" s="54"/>
    </row>
    <row r="120" spans="1:6" ht="14.5" x14ac:dyDescent="0.35">
      <c r="A120" s="49">
        <f t="shared" si="3"/>
        <v>36</v>
      </c>
      <c r="B120" s="52" t="s">
        <v>97</v>
      </c>
      <c r="C120" s="22"/>
      <c r="D120" s="22" t="s">
        <v>113</v>
      </c>
      <c r="E120" s="23"/>
      <c r="F120" s="23">
        <f>F118+F119</f>
        <v>1631.1500000000005</v>
      </c>
    </row>
    <row r="121" spans="1:6" s="7" customFormat="1" ht="14.5" x14ac:dyDescent="0.35">
      <c r="A121" s="49"/>
      <c r="B121" s="49"/>
      <c r="E121" s="8"/>
      <c r="F121" s="8"/>
    </row>
    <row r="122" spans="1:6" s="7" customFormat="1" ht="14.5" x14ac:dyDescent="0.35">
      <c r="A122" s="49"/>
      <c r="B122" s="49"/>
      <c r="E122" s="8"/>
      <c r="F122" s="8"/>
    </row>
    <row r="123" spans="1:6" ht="14.4" hidden="1" x14ac:dyDescent="0.3"/>
    <row r="124" spans="1:6" ht="14.4" hidden="1" x14ac:dyDescent="0.3"/>
    <row r="125" spans="1:6" ht="14.4" hidden="1" x14ac:dyDescent="0.3"/>
    <row r="126" spans="1:6" ht="14.4" hidden="1" x14ac:dyDescent="0.3"/>
    <row r="127" spans="1:6" ht="14.4" hidden="1" x14ac:dyDescent="0.3"/>
    <row r="128" spans="1:6" ht="14.4" hidden="1" x14ac:dyDescent="0.3"/>
    <row r="129" ht="14.4" hidden="1" x14ac:dyDescent="0.3"/>
    <row r="130" ht="14.4" hidden="1" x14ac:dyDescent="0.3"/>
    <row r="131" ht="14.4" hidden="1" x14ac:dyDescent="0.3"/>
    <row r="132" ht="14.4" hidden="1" x14ac:dyDescent="0.3"/>
    <row r="133" ht="14.4" hidden="1" x14ac:dyDescent="0.3"/>
    <row r="134" ht="14.4" hidden="1" x14ac:dyDescent="0.3"/>
    <row r="135" ht="14.4" hidden="1" x14ac:dyDescent="0.3"/>
    <row r="136" ht="14.4" hidden="1" x14ac:dyDescent="0.3"/>
    <row r="137" ht="14.4" hidden="1" x14ac:dyDescent="0.3"/>
    <row r="138" ht="14.4" hidden="1" x14ac:dyDescent="0.3"/>
    <row r="139" ht="14.4" hidden="1" x14ac:dyDescent="0.3"/>
    <row r="140" ht="14.4" hidden="1" x14ac:dyDescent="0.3"/>
    <row r="141" ht="14.4" hidden="1" x14ac:dyDescent="0.3"/>
    <row r="142" ht="14.4" hidden="1" x14ac:dyDescent="0.3"/>
    <row r="143" ht="14.4" hidden="1" x14ac:dyDescent="0.3"/>
    <row r="144" ht="14.4" hidden="1" x14ac:dyDescent="0.3"/>
    <row r="145" ht="14.4" hidden="1" x14ac:dyDescent="0.3"/>
    <row r="146" ht="14.4" hidden="1" x14ac:dyDescent="0.3"/>
    <row r="147" ht="14.4" hidden="1" x14ac:dyDescent="0.3"/>
    <row r="148" ht="14.4" hidden="1" x14ac:dyDescent="0.3"/>
    <row r="149" ht="14.4" hidden="1" x14ac:dyDescent="0.3"/>
    <row r="150" ht="14.4" hidden="1" x14ac:dyDescent="0.3"/>
    <row r="151" ht="14.4" hidden="1" x14ac:dyDescent="0.3"/>
    <row r="152" ht="14.4" hidden="1" x14ac:dyDescent="0.3"/>
    <row r="153" ht="14.4" hidden="1" x14ac:dyDescent="0.3"/>
    <row r="154" ht="14.4" hidden="1" x14ac:dyDescent="0.3"/>
    <row r="155" ht="14.4" hidden="1" x14ac:dyDescent="0.3"/>
    <row r="156" ht="14.4" hidden="1" x14ac:dyDescent="0.3"/>
    <row r="157" ht="14.4" hidden="1" x14ac:dyDescent="0.3"/>
    <row r="158" ht="14.4" hidden="1" x14ac:dyDescent="0.3"/>
    <row r="159" ht="14.4" hidden="1" x14ac:dyDescent="0.3"/>
    <row r="160" ht="14.4" hidden="1" x14ac:dyDescent="0.3"/>
    <row r="161" ht="14.4" hidden="1" x14ac:dyDescent="0.3"/>
    <row r="162" ht="14.4" hidden="1" x14ac:dyDescent="0.3"/>
    <row r="163" ht="14.4" hidden="1" x14ac:dyDescent="0.3"/>
    <row r="164" ht="14.4" hidden="1" x14ac:dyDescent="0.3"/>
    <row r="165" ht="14.4" hidden="1" x14ac:dyDescent="0.3"/>
    <row r="166" ht="14.4" hidden="1" x14ac:dyDescent="0.3"/>
    <row r="167" ht="14.4" hidden="1" x14ac:dyDescent="0.3"/>
    <row r="168" ht="14.4" hidden="1" x14ac:dyDescent="0.3"/>
    <row r="169" ht="14.4" hidden="1" x14ac:dyDescent="0.3"/>
    <row r="170" ht="14.4" hidden="1" x14ac:dyDescent="0.3"/>
    <row r="171" ht="14.4" hidden="1" x14ac:dyDescent="0.3"/>
    <row r="172" ht="14.4" hidden="1" x14ac:dyDescent="0.3"/>
    <row r="173" ht="14.4" hidden="1" x14ac:dyDescent="0.3"/>
    <row r="174" ht="14.4" hidden="1" x14ac:dyDescent="0.3"/>
    <row r="175" ht="14.4" hidden="1" x14ac:dyDescent="0.3"/>
    <row r="176" ht="14.4" hidden="1" x14ac:dyDescent="0.3"/>
    <row r="177" ht="14.4" hidden="1" x14ac:dyDescent="0.3"/>
    <row r="178" ht="14.4" hidden="1" x14ac:dyDescent="0.3"/>
    <row r="179" ht="14.4" hidden="1" x14ac:dyDescent="0.3"/>
    <row r="180" ht="14.4" hidden="1" x14ac:dyDescent="0.3"/>
    <row r="181" ht="14.4" hidden="1" x14ac:dyDescent="0.3"/>
    <row r="182" ht="14.4" hidden="1" x14ac:dyDescent="0.3"/>
    <row r="183" ht="14.4" hidden="1" x14ac:dyDescent="0.3"/>
    <row r="184" ht="14.4" hidden="1" x14ac:dyDescent="0.3"/>
    <row r="185" ht="14.4" hidden="1" x14ac:dyDescent="0.3"/>
    <row r="186" ht="14.4" hidden="1" x14ac:dyDescent="0.3"/>
    <row r="187" ht="14.4" hidden="1" x14ac:dyDescent="0.3"/>
    <row r="188" ht="14.4" hidden="1" x14ac:dyDescent="0.3"/>
    <row r="189" ht="14.4" hidden="1" x14ac:dyDescent="0.3"/>
    <row r="190" ht="14.4" hidden="1" x14ac:dyDescent="0.3"/>
    <row r="191" ht="14.4" hidden="1" x14ac:dyDescent="0.3"/>
    <row r="192" ht="14.4" hidden="1" x14ac:dyDescent="0.3"/>
    <row r="193" ht="14.4" hidden="1" x14ac:dyDescent="0.3"/>
    <row r="194" ht="14.4" hidden="1" x14ac:dyDescent="0.3"/>
    <row r="195" ht="14.4" hidden="1" x14ac:dyDescent="0.3"/>
    <row r="196" ht="14.4" hidden="1" x14ac:dyDescent="0.3"/>
    <row r="197" ht="14.4" hidden="1" x14ac:dyDescent="0.3"/>
    <row r="198" ht="14.4" hidden="1" x14ac:dyDescent="0.3"/>
    <row r="199" ht="14.4" hidden="1" x14ac:dyDescent="0.3"/>
    <row r="200" ht="14.4" hidden="1" x14ac:dyDescent="0.3"/>
    <row r="201" ht="14.4" hidden="1" x14ac:dyDescent="0.3"/>
    <row r="202" ht="14.4" hidden="1" x14ac:dyDescent="0.3"/>
    <row r="203" ht="14.4" hidden="1" x14ac:dyDescent="0.3"/>
    <row r="204" ht="14.4" hidden="1" x14ac:dyDescent="0.3"/>
    <row r="205" ht="14.4" hidden="1" x14ac:dyDescent="0.3"/>
    <row r="206" ht="14.4" hidden="1" x14ac:dyDescent="0.3"/>
    <row r="207" ht="14.4" hidden="1" x14ac:dyDescent="0.3"/>
    <row r="208" ht="14.4" hidden="1" x14ac:dyDescent="0.3"/>
    <row r="209" ht="14.4" hidden="1" x14ac:dyDescent="0.3"/>
    <row r="210" ht="14.4" hidden="1" x14ac:dyDescent="0.3"/>
    <row r="211" ht="14.4" hidden="1" x14ac:dyDescent="0.3"/>
    <row r="212" ht="14.4" hidden="1" x14ac:dyDescent="0.3"/>
    <row r="213" ht="14.4" hidden="1" x14ac:dyDescent="0.3"/>
    <row r="214" ht="14.4" hidden="1" x14ac:dyDescent="0.3"/>
    <row r="215" ht="14.4" hidden="1" x14ac:dyDescent="0.3"/>
    <row r="216" ht="14.4" hidden="1" x14ac:dyDescent="0.3"/>
    <row r="217" ht="14.4" hidden="1" x14ac:dyDescent="0.3"/>
    <row r="218" ht="14.4" hidden="1" x14ac:dyDescent="0.3"/>
    <row r="219" ht="14.4" hidden="1" x14ac:dyDescent="0.3"/>
    <row r="220" ht="14.4" hidden="1" x14ac:dyDescent="0.3"/>
    <row r="221" ht="14.4" hidden="1" x14ac:dyDescent="0.3"/>
    <row r="222" ht="14.4" hidden="1" x14ac:dyDescent="0.3"/>
    <row r="223" ht="14.4" hidden="1" x14ac:dyDescent="0.3"/>
    <row r="224" ht="14.4" hidden="1" x14ac:dyDescent="0.3"/>
    <row r="225" ht="14.4" hidden="1" x14ac:dyDescent="0.3"/>
    <row r="226" ht="14.4" hidden="1" x14ac:dyDescent="0.3"/>
    <row r="227" ht="14.4" hidden="1" x14ac:dyDescent="0.3"/>
    <row r="228" ht="14.4" hidden="1" x14ac:dyDescent="0.3"/>
    <row r="229" ht="14.4" hidden="1" x14ac:dyDescent="0.3"/>
    <row r="230" ht="14.4" hidden="1" x14ac:dyDescent="0.3"/>
    <row r="231" ht="14.4" hidden="1" x14ac:dyDescent="0.3"/>
    <row r="232" ht="14.4" hidden="1" x14ac:dyDescent="0.3"/>
    <row r="233" ht="14.4" hidden="1" x14ac:dyDescent="0.3"/>
    <row r="234" ht="14.4" hidden="1" x14ac:dyDescent="0.3"/>
    <row r="235" ht="14.4" hidden="1" x14ac:dyDescent="0.3"/>
    <row r="236" ht="14.4" hidden="1" x14ac:dyDescent="0.3"/>
    <row r="237" ht="14.4" hidden="1" x14ac:dyDescent="0.3"/>
    <row r="238" ht="14.4" hidden="1" x14ac:dyDescent="0.3"/>
    <row r="239" ht="14.4" hidden="1" x14ac:dyDescent="0.3"/>
    <row r="240" ht="14.4" hidden="1" x14ac:dyDescent="0.3"/>
    <row r="241" ht="14.4" hidden="1" x14ac:dyDescent="0.3"/>
    <row r="242" ht="14.4" hidden="1" x14ac:dyDescent="0.3"/>
    <row r="243" ht="14.4" hidden="1" x14ac:dyDescent="0.3"/>
    <row r="244" ht="14.4" hidden="1" x14ac:dyDescent="0.3"/>
    <row r="245" ht="14.4" hidden="1" x14ac:dyDescent="0.3"/>
    <row r="246" ht="14.4" hidden="1" x14ac:dyDescent="0.3"/>
    <row r="247" ht="14.4" hidden="1" x14ac:dyDescent="0.3"/>
    <row r="248" ht="14.4" hidden="1" x14ac:dyDescent="0.3"/>
    <row r="249" ht="14.4" hidden="1" x14ac:dyDescent="0.3"/>
    <row r="250" ht="14.4" hidden="1" x14ac:dyDescent="0.3"/>
    <row r="251" ht="14.4" hidden="1" x14ac:dyDescent="0.3"/>
    <row r="252" ht="14.4" hidden="1" x14ac:dyDescent="0.3"/>
    <row r="253" ht="14.4" hidden="1" x14ac:dyDescent="0.3"/>
    <row r="254" ht="14.4" hidden="1" x14ac:dyDescent="0.3"/>
    <row r="255" ht="14.4" hidden="1" x14ac:dyDescent="0.3"/>
    <row r="256" ht="14.4" hidden="1" x14ac:dyDescent="0.3"/>
    <row r="257" ht="14.4" hidden="1" x14ac:dyDescent="0.3"/>
    <row r="258" ht="14.4" hidden="1" x14ac:dyDescent="0.3"/>
    <row r="259" ht="14.4" hidden="1" x14ac:dyDescent="0.3"/>
    <row r="260" ht="14.4" hidden="1" x14ac:dyDescent="0.3"/>
    <row r="261" ht="14.4" hidden="1" x14ac:dyDescent="0.3"/>
    <row r="262" ht="14.4" hidden="1" x14ac:dyDescent="0.3"/>
    <row r="263" ht="14.4" hidden="1" x14ac:dyDescent="0.3"/>
    <row r="264" ht="14.4" hidden="1" x14ac:dyDescent="0.3"/>
    <row r="265" ht="14.4" hidden="1" x14ac:dyDescent="0.3"/>
    <row r="266" ht="14.4" hidden="1" x14ac:dyDescent="0.3"/>
    <row r="267" ht="14.4" hidden="1" x14ac:dyDescent="0.3"/>
    <row r="268" ht="14.4" hidden="1" x14ac:dyDescent="0.3"/>
    <row r="269" ht="14.4" hidden="1" x14ac:dyDescent="0.3"/>
    <row r="270" ht="14.4" hidden="1" x14ac:dyDescent="0.3"/>
    <row r="271" ht="14.4" hidden="1" x14ac:dyDescent="0.3"/>
    <row r="272" ht="14.4" hidden="1" x14ac:dyDescent="0.3"/>
    <row r="273" ht="14.4" hidden="1" x14ac:dyDescent="0.3"/>
    <row r="274" ht="14.4" hidden="1" x14ac:dyDescent="0.3"/>
    <row r="275" ht="14.4" hidden="1" x14ac:dyDescent="0.3"/>
    <row r="276" ht="14.4" hidden="1" x14ac:dyDescent="0.3"/>
    <row r="277" ht="14.4" hidden="1" x14ac:dyDescent="0.3"/>
    <row r="278" ht="14.4" hidden="1" x14ac:dyDescent="0.3"/>
    <row r="279" ht="14.4" hidden="1" x14ac:dyDescent="0.3"/>
    <row r="280" ht="14.4" hidden="1" x14ac:dyDescent="0.3"/>
    <row r="281" ht="14.4" hidden="1" x14ac:dyDescent="0.3"/>
    <row r="282" ht="14.4" hidden="1" x14ac:dyDescent="0.3"/>
    <row r="283" ht="14.4" hidden="1" x14ac:dyDescent="0.3"/>
    <row r="284" ht="14.4" hidden="1" x14ac:dyDescent="0.3"/>
    <row r="285" ht="14.4" hidden="1" x14ac:dyDescent="0.3"/>
    <row r="286" ht="14.4" hidden="1" x14ac:dyDescent="0.3"/>
    <row r="287" ht="14.4" hidden="1" x14ac:dyDescent="0.3"/>
    <row r="288" ht="14.4" hidden="1" x14ac:dyDescent="0.3"/>
    <row r="289" ht="14.4" hidden="1" x14ac:dyDescent="0.3"/>
    <row r="290" ht="14.4" hidden="1" x14ac:dyDescent="0.3"/>
    <row r="291" ht="14.4" hidden="1" x14ac:dyDescent="0.3"/>
    <row r="292" ht="14.4" hidden="1" x14ac:dyDescent="0.3"/>
    <row r="293" ht="14.4" hidden="1" x14ac:dyDescent="0.3"/>
    <row r="294" ht="14.4" hidden="1" x14ac:dyDescent="0.3"/>
    <row r="295" ht="14.4" hidden="1" x14ac:dyDescent="0.3"/>
    <row r="296" ht="14.4" hidden="1" x14ac:dyDescent="0.3"/>
    <row r="297" ht="14.4" hidden="1" x14ac:dyDescent="0.3"/>
    <row r="298" ht="14.4" hidden="1" x14ac:dyDescent="0.3"/>
    <row r="299" ht="14.4" hidden="1" x14ac:dyDescent="0.3"/>
    <row r="300" ht="14.4" hidden="1" x14ac:dyDescent="0.3"/>
    <row r="301" ht="14.4" hidden="1" x14ac:dyDescent="0.3"/>
    <row r="302" ht="14.4" hidden="1" x14ac:dyDescent="0.3"/>
    <row r="303" ht="14.4" hidden="1" x14ac:dyDescent="0.3"/>
    <row r="304" ht="14.4" hidden="1" x14ac:dyDescent="0.3"/>
    <row r="305" ht="14.4" hidden="1" x14ac:dyDescent="0.3"/>
    <row r="306" ht="14.4" hidden="1" x14ac:dyDescent="0.3"/>
    <row r="307" ht="14.4" hidden="1" x14ac:dyDescent="0.3"/>
    <row r="308" ht="14.4" hidden="1" x14ac:dyDescent="0.3"/>
    <row r="309" ht="14.4" hidden="1" x14ac:dyDescent="0.3"/>
    <row r="310" ht="14.4" hidden="1" x14ac:dyDescent="0.3"/>
    <row r="311" ht="14.4" hidden="1" x14ac:dyDescent="0.3"/>
    <row r="312" ht="14.4" hidden="1" x14ac:dyDescent="0.3"/>
    <row r="313" ht="14.4" hidden="1" x14ac:dyDescent="0.3"/>
    <row r="314" ht="14.4" hidden="1" x14ac:dyDescent="0.3"/>
    <row r="315" ht="14.4" hidden="1" x14ac:dyDescent="0.3"/>
    <row r="316" ht="14.4" hidden="1" x14ac:dyDescent="0.3"/>
    <row r="317" ht="14.4" hidden="1" x14ac:dyDescent="0.3"/>
    <row r="318" ht="14.4" hidden="1" x14ac:dyDescent="0.3"/>
    <row r="319" ht="14.4" hidden="1" x14ac:dyDescent="0.3"/>
    <row r="320" ht="14.4" hidden="1" x14ac:dyDescent="0.3"/>
    <row r="321" ht="14.4" hidden="1" x14ac:dyDescent="0.3"/>
    <row r="322" ht="14.4" hidden="1" x14ac:dyDescent="0.3"/>
    <row r="323" ht="14.4" hidden="1" x14ac:dyDescent="0.3"/>
    <row r="324" ht="14.4" hidden="1" x14ac:dyDescent="0.3"/>
    <row r="325" ht="14.4" hidden="1" x14ac:dyDescent="0.3"/>
    <row r="326" ht="14.4" hidden="1" x14ac:dyDescent="0.3"/>
    <row r="327" ht="14.4" hidden="1" x14ac:dyDescent="0.3"/>
    <row r="328" ht="14.4" hidden="1" x14ac:dyDescent="0.3"/>
    <row r="329" ht="14.4" hidden="1" x14ac:dyDescent="0.3"/>
    <row r="330" ht="14.4" hidden="1" x14ac:dyDescent="0.3"/>
    <row r="331" ht="14.4" hidden="1" x14ac:dyDescent="0.3"/>
    <row r="332" ht="14.4" hidden="1" x14ac:dyDescent="0.3"/>
    <row r="333" ht="14.4" hidden="1" x14ac:dyDescent="0.3"/>
    <row r="334" ht="14.4" hidden="1" x14ac:dyDescent="0.3"/>
    <row r="335" ht="14.4" hidden="1" x14ac:dyDescent="0.3"/>
    <row r="336" ht="14.4" hidden="1" x14ac:dyDescent="0.3"/>
    <row r="337" ht="14.4" hidden="1" x14ac:dyDescent="0.3"/>
    <row r="338" ht="14.4" hidden="1" x14ac:dyDescent="0.3"/>
    <row r="339" ht="14.4" hidden="1" x14ac:dyDescent="0.3"/>
    <row r="340" ht="14.4" hidden="1" x14ac:dyDescent="0.3"/>
    <row r="341" ht="14.4" hidden="1" x14ac:dyDescent="0.3"/>
    <row r="342" ht="14.4" hidden="1" x14ac:dyDescent="0.3"/>
    <row r="343" ht="14.4" hidden="1" x14ac:dyDescent="0.3"/>
    <row r="344" ht="14.4" hidden="1" x14ac:dyDescent="0.3"/>
    <row r="345" ht="14.4" hidden="1" x14ac:dyDescent="0.3"/>
    <row r="346" ht="14.4" hidden="1" x14ac:dyDescent="0.3"/>
    <row r="347" ht="14.4" hidden="1" x14ac:dyDescent="0.3"/>
    <row r="348" ht="14.4" hidden="1" x14ac:dyDescent="0.3"/>
    <row r="349" ht="14.4" hidden="1" x14ac:dyDescent="0.3"/>
    <row r="350" ht="14.4" hidden="1" x14ac:dyDescent="0.3"/>
    <row r="351" ht="14.4" hidden="1" x14ac:dyDescent="0.3"/>
    <row r="352" ht="14.4" hidden="1" x14ac:dyDescent="0.3"/>
    <row r="353" ht="14.4" hidden="1" x14ac:dyDescent="0.3"/>
    <row r="354" ht="14.4" hidden="1" x14ac:dyDescent="0.3"/>
    <row r="355" ht="14.4" hidden="1" x14ac:dyDescent="0.3"/>
    <row r="356" ht="14.4" hidden="1" x14ac:dyDescent="0.3"/>
    <row r="357" ht="14.4" hidden="1" x14ac:dyDescent="0.3"/>
    <row r="358" ht="14.4" hidden="1" x14ac:dyDescent="0.3"/>
    <row r="359" ht="14.4" hidden="1" x14ac:dyDescent="0.3"/>
    <row r="360" ht="14.4" hidden="1" x14ac:dyDescent="0.3"/>
    <row r="361" ht="14.4" hidden="1" x14ac:dyDescent="0.3"/>
    <row r="362" ht="14.4" hidden="1" x14ac:dyDescent="0.3"/>
    <row r="363" ht="14.4" hidden="1" x14ac:dyDescent="0.3"/>
    <row r="364" ht="14.4" hidden="1" x14ac:dyDescent="0.3"/>
    <row r="365" ht="14.4" hidden="1" x14ac:dyDescent="0.3"/>
    <row r="366" ht="14.4" hidden="1" x14ac:dyDescent="0.3"/>
    <row r="367" ht="14.4" hidden="1" x14ac:dyDescent="0.3"/>
    <row r="368" ht="14.4" hidden="1" x14ac:dyDescent="0.3"/>
    <row r="369" ht="14.4" hidden="1" x14ac:dyDescent="0.3"/>
    <row r="370" ht="14.4" hidden="1" x14ac:dyDescent="0.3"/>
    <row r="371" ht="14.4" hidden="1" x14ac:dyDescent="0.3"/>
    <row r="372" ht="14.4" hidden="1" x14ac:dyDescent="0.3"/>
    <row r="373" ht="14.4" hidden="1" x14ac:dyDescent="0.3"/>
    <row r="374" ht="14.4" hidden="1" x14ac:dyDescent="0.3"/>
    <row r="375" ht="14.4" hidden="1" x14ac:dyDescent="0.3"/>
    <row r="376" ht="14.4" hidden="1" x14ac:dyDescent="0.3"/>
    <row r="377" ht="14.4" hidden="1" x14ac:dyDescent="0.3"/>
    <row r="378" ht="14.4" hidden="1" x14ac:dyDescent="0.3"/>
    <row r="379" ht="14.4" hidden="1" x14ac:dyDescent="0.3"/>
    <row r="380" ht="14.4" hidden="1" x14ac:dyDescent="0.3"/>
    <row r="381" ht="14.4" hidden="1" x14ac:dyDescent="0.3"/>
    <row r="382" ht="14.4" hidden="1" x14ac:dyDescent="0.3"/>
    <row r="383" ht="14.4" hidden="1" x14ac:dyDescent="0.3"/>
    <row r="384" ht="14.4" hidden="1" x14ac:dyDescent="0.3"/>
    <row r="385" ht="14.4" hidden="1" x14ac:dyDescent="0.3"/>
    <row r="386" ht="14.4" hidden="1" x14ac:dyDescent="0.3"/>
    <row r="387" ht="14.4" hidden="1" x14ac:dyDescent="0.3"/>
    <row r="388" ht="14.4" hidden="1" x14ac:dyDescent="0.3"/>
    <row r="389" ht="14.4" hidden="1" x14ac:dyDescent="0.3"/>
    <row r="390" ht="14.4" hidden="1" x14ac:dyDescent="0.3"/>
    <row r="391" ht="14.4" hidden="1" x14ac:dyDescent="0.3"/>
    <row r="392" ht="14.4" hidden="1" x14ac:dyDescent="0.3"/>
    <row r="393" ht="14.4" hidden="1" x14ac:dyDescent="0.3"/>
    <row r="394" ht="14.4" hidden="1" x14ac:dyDescent="0.3"/>
    <row r="395" ht="14.4" hidden="1" x14ac:dyDescent="0.3"/>
    <row r="396" ht="14.4" hidden="1" x14ac:dyDescent="0.3"/>
    <row r="397" ht="14.4" hidden="1" x14ac:dyDescent="0.3"/>
    <row r="398" ht="14.4" hidden="1" x14ac:dyDescent="0.3"/>
    <row r="399" ht="14.4" hidden="1" x14ac:dyDescent="0.3"/>
    <row r="400" ht="14.4" hidden="1" x14ac:dyDescent="0.3"/>
    <row r="401" ht="14.4" hidden="1" x14ac:dyDescent="0.3"/>
    <row r="402" ht="14.4" hidden="1" x14ac:dyDescent="0.3"/>
    <row r="403" ht="14.4" hidden="1" x14ac:dyDescent="0.3"/>
    <row r="404" ht="14.4" hidden="1" x14ac:dyDescent="0.3"/>
    <row r="405" ht="14.4" hidden="1" x14ac:dyDescent="0.3"/>
    <row r="406" ht="14.4" hidden="1" x14ac:dyDescent="0.3"/>
    <row r="407" ht="14.4" hidden="1" x14ac:dyDescent="0.3"/>
    <row r="408" ht="14.4" hidden="1" x14ac:dyDescent="0.3"/>
    <row r="409" ht="14.4" hidden="1" x14ac:dyDescent="0.3"/>
    <row r="410" ht="14.4" hidden="1" x14ac:dyDescent="0.3"/>
    <row r="411" ht="14.4" hidden="1" x14ac:dyDescent="0.3"/>
    <row r="412" ht="14.4" hidden="1" x14ac:dyDescent="0.3"/>
    <row r="413" ht="14.4" hidden="1" x14ac:dyDescent="0.3"/>
    <row r="414" ht="14.4" hidden="1" x14ac:dyDescent="0.3"/>
    <row r="415" ht="14.4" hidden="1" x14ac:dyDescent="0.3"/>
    <row r="416" ht="14.4" hidden="1" x14ac:dyDescent="0.3"/>
    <row r="417" ht="14.4" hidden="1" x14ac:dyDescent="0.3"/>
    <row r="418" ht="14.4" hidden="1" x14ac:dyDescent="0.3"/>
    <row r="419" ht="14.4" hidden="1" x14ac:dyDescent="0.3"/>
    <row r="420" ht="14.4" hidden="1" x14ac:dyDescent="0.3"/>
    <row r="421" ht="14.4" hidden="1" x14ac:dyDescent="0.3"/>
    <row r="422" ht="14.4" hidden="1" x14ac:dyDescent="0.3"/>
    <row r="423" ht="14.4" hidden="1" x14ac:dyDescent="0.3"/>
    <row r="424" ht="14.4" hidden="1" x14ac:dyDescent="0.3"/>
    <row r="425" ht="14.4" hidden="1" x14ac:dyDescent="0.3"/>
    <row r="426" ht="14.4" hidden="1" x14ac:dyDescent="0.3"/>
    <row r="427" ht="14.4" hidden="1" x14ac:dyDescent="0.3"/>
    <row r="428" ht="14.4" hidden="1" x14ac:dyDescent="0.3"/>
    <row r="429" ht="14.4" hidden="1" x14ac:dyDescent="0.3"/>
    <row r="430" ht="14.4" hidden="1" x14ac:dyDescent="0.3"/>
    <row r="431" ht="14.4" hidden="1" x14ac:dyDescent="0.3"/>
    <row r="432" ht="14.4" hidden="1" x14ac:dyDescent="0.3"/>
    <row r="433" ht="14.4" hidden="1" x14ac:dyDescent="0.3"/>
    <row r="434" ht="14.4" hidden="1" x14ac:dyDescent="0.3"/>
    <row r="435" ht="14.4" hidden="1" x14ac:dyDescent="0.3"/>
    <row r="436" ht="14.4" hidden="1" x14ac:dyDescent="0.3"/>
    <row r="437" ht="14.4" hidden="1" x14ac:dyDescent="0.3"/>
    <row r="438" ht="14.4" hidden="1" x14ac:dyDescent="0.3"/>
    <row r="439" ht="14.4" hidden="1" x14ac:dyDescent="0.3"/>
    <row r="440" ht="14.4" hidden="1" x14ac:dyDescent="0.3"/>
    <row r="441" ht="14.4" hidden="1" x14ac:dyDescent="0.3"/>
    <row r="442" ht="14.4" hidden="1" x14ac:dyDescent="0.3"/>
    <row r="443" ht="14.4" hidden="1" x14ac:dyDescent="0.3"/>
    <row r="444" ht="14.4" hidden="1" x14ac:dyDescent="0.3"/>
    <row r="445" ht="14.4" hidden="1" x14ac:dyDescent="0.3"/>
    <row r="446" ht="14.4" hidden="1" x14ac:dyDescent="0.3"/>
    <row r="447" ht="14.4" hidden="1" x14ac:dyDescent="0.3"/>
    <row r="448" ht="14.4" hidden="1" x14ac:dyDescent="0.3"/>
    <row r="449" ht="14.4" hidden="1" x14ac:dyDescent="0.3"/>
    <row r="450" ht="14.4" hidden="1" x14ac:dyDescent="0.3"/>
    <row r="451" ht="14.4" hidden="1" x14ac:dyDescent="0.3"/>
    <row r="452" ht="14.4" hidden="1" x14ac:dyDescent="0.3"/>
    <row r="453" ht="14.4" hidden="1" x14ac:dyDescent="0.3"/>
    <row r="454" ht="14.4" hidden="1" x14ac:dyDescent="0.3"/>
    <row r="455" ht="14.4" hidden="1" x14ac:dyDescent="0.3"/>
    <row r="456" ht="14.4" hidden="1" x14ac:dyDescent="0.3"/>
    <row r="457" ht="14.4" hidden="1" x14ac:dyDescent="0.3"/>
    <row r="458" ht="14.4" hidden="1" x14ac:dyDescent="0.3"/>
    <row r="459" ht="14.4" hidden="1" x14ac:dyDescent="0.3"/>
    <row r="460" ht="14.4" hidden="1" x14ac:dyDescent="0.3"/>
    <row r="461" ht="14.4" hidden="1" x14ac:dyDescent="0.3"/>
    <row r="462" ht="14.4" hidden="1" x14ac:dyDescent="0.3"/>
    <row r="463" ht="14.4" hidden="1" x14ac:dyDescent="0.3"/>
    <row r="464" ht="14.4" hidden="1" x14ac:dyDescent="0.3"/>
    <row r="465" ht="14.4" hidden="1" x14ac:dyDescent="0.3"/>
    <row r="466" ht="14.4" hidden="1" x14ac:dyDescent="0.3"/>
    <row r="467" ht="14.4" hidden="1" x14ac:dyDescent="0.3"/>
    <row r="468" ht="14.4" hidden="1" x14ac:dyDescent="0.3"/>
    <row r="469" ht="14.4" hidden="1" x14ac:dyDescent="0.3"/>
    <row r="470" ht="14.4" hidden="1" x14ac:dyDescent="0.3"/>
    <row r="471" ht="14.4" hidden="1" x14ac:dyDescent="0.3"/>
    <row r="472" ht="14.4" hidden="1" x14ac:dyDescent="0.3"/>
    <row r="473" ht="14.4" hidden="1" x14ac:dyDescent="0.3"/>
    <row r="474" ht="14.4" hidden="1" x14ac:dyDescent="0.3"/>
    <row r="475" ht="14.4" hidden="1" x14ac:dyDescent="0.3"/>
    <row r="476" ht="14.4" hidden="1" x14ac:dyDescent="0.3"/>
    <row r="477" ht="14.4" hidden="1" x14ac:dyDescent="0.3"/>
    <row r="478" ht="14.4" hidden="1" x14ac:dyDescent="0.3"/>
    <row r="479" ht="14.4" hidden="1" x14ac:dyDescent="0.3"/>
    <row r="480" ht="14.4" hidden="1" x14ac:dyDescent="0.3"/>
    <row r="481" ht="14.4" hidden="1" x14ac:dyDescent="0.3"/>
    <row r="482" ht="14.4" hidden="1" x14ac:dyDescent="0.3"/>
    <row r="483" ht="14.4" hidden="1" x14ac:dyDescent="0.3"/>
    <row r="484" ht="14.4" hidden="1" x14ac:dyDescent="0.3"/>
    <row r="485" ht="14.4" hidden="1" x14ac:dyDescent="0.3"/>
    <row r="486" ht="14.4" hidden="1" x14ac:dyDescent="0.3"/>
    <row r="487" ht="14.4" hidden="1" x14ac:dyDescent="0.3"/>
    <row r="488" ht="14.4" hidden="1" x14ac:dyDescent="0.3"/>
    <row r="489" ht="14.4" hidden="1" x14ac:dyDescent="0.3"/>
    <row r="490" ht="14.4" hidden="1" x14ac:dyDescent="0.3"/>
    <row r="491" ht="14.4" hidden="1" x14ac:dyDescent="0.3"/>
    <row r="492" ht="14.4" hidden="1" x14ac:dyDescent="0.3"/>
    <row r="493" ht="14.4" hidden="1" x14ac:dyDescent="0.3"/>
    <row r="494" ht="14.4" hidden="1" x14ac:dyDescent="0.3"/>
    <row r="495" ht="14.4" hidden="1" x14ac:dyDescent="0.3"/>
    <row r="496" ht="14.4" hidden="1" x14ac:dyDescent="0.3"/>
    <row r="497" ht="14.4" hidden="1" x14ac:dyDescent="0.3"/>
    <row r="498" ht="14.4" hidden="1" x14ac:dyDescent="0.3"/>
    <row r="499" ht="14.4" hidden="1" x14ac:dyDescent="0.3"/>
    <row r="500" ht="14.4" hidden="1" x14ac:dyDescent="0.3"/>
    <row r="501" ht="14.4" hidden="1" x14ac:dyDescent="0.3"/>
    <row r="502" ht="14.4" hidden="1" x14ac:dyDescent="0.3"/>
    <row r="503" ht="14.4" hidden="1" x14ac:dyDescent="0.3"/>
    <row r="504" ht="14.4" hidden="1" x14ac:dyDescent="0.3"/>
    <row r="505" ht="14.4" hidden="1" x14ac:dyDescent="0.3"/>
    <row r="506" ht="14.4" hidden="1" x14ac:dyDescent="0.3"/>
    <row r="507" ht="14.4" hidden="1" x14ac:dyDescent="0.3"/>
    <row r="508" ht="14.4" hidden="1" x14ac:dyDescent="0.3"/>
    <row r="509" ht="14.4" hidden="1" x14ac:dyDescent="0.3"/>
    <row r="510" ht="14.4" hidden="1" x14ac:dyDescent="0.3"/>
    <row r="511" ht="14.4" hidden="1" x14ac:dyDescent="0.3"/>
    <row r="512" ht="14.4" hidden="1" x14ac:dyDescent="0.3"/>
    <row r="513" ht="14.4" hidden="1" x14ac:dyDescent="0.3"/>
    <row r="514" ht="14.4" hidden="1" x14ac:dyDescent="0.3"/>
    <row r="515" ht="14.4" hidden="1" x14ac:dyDescent="0.3"/>
    <row r="516" ht="14.4" hidden="1" x14ac:dyDescent="0.3"/>
    <row r="517" ht="14.4" hidden="1" x14ac:dyDescent="0.3"/>
    <row r="518" ht="14.4" hidden="1" x14ac:dyDescent="0.3"/>
    <row r="519" ht="14.4" hidden="1" x14ac:dyDescent="0.3"/>
    <row r="520" ht="14.4" hidden="1" x14ac:dyDescent="0.3"/>
    <row r="521" ht="14.4" hidden="1" x14ac:dyDescent="0.3"/>
    <row r="522" ht="14.4" hidden="1" x14ac:dyDescent="0.3"/>
    <row r="523" ht="14.4" hidden="1" x14ac:dyDescent="0.3"/>
    <row r="524" ht="14.4" hidden="1" x14ac:dyDescent="0.3"/>
    <row r="525" ht="14.4" hidden="1" x14ac:dyDescent="0.3"/>
    <row r="526" ht="14.4" hidden="1" x14ac:dyDescent="0.3"/>
    <row r="527" ht="14.4" hidden="1" x14ac:dyDescent="0.3"/>
    <row r="528" ht="14.4" hidden="1" x14ac:dyDescent="0.3"/>
    <row r="529" ht="14.4" hidden="1" x14ac:dyDescent="0.3"/>
    <row r="530" ht="14.4" hidden="1" x14ac:dyDescent="0.3"/>
    <row r="531" ht="14.4" hidden="1" x14ac:dyDescent="0.3"/>
    <row r="532" ht="14.4" hidden="1" x14ac:dyDescent="0.3"/>
    <row r="533" ht="14.4" hidden="1" x14ac:dyDescent="0.3"/>
    <row r="534" ht="14.4" hidden="1" x14ac:dyDescent="0.3"/>
    <row r="535" ht="14.4" hidden="1" x14ac:dyDescent="0.3"/>
    <row r="536" ht="14.4" hidden="1" x14ac:dyDescent="0.3"/>
    <row r="537" ht="14.4" hidden="1" x14ac:dyDescent="0.3"/>
    <row r="538" ht="14.4" hidden="1" x14ac:dyDescent="0.3"/>
    <row r="539" ht="14.4" hidden="1" x14ac:dyDescent="0.3"/>
    <row r="540" ht="14.4" hidden="1" x14ac:dyDescent="0.3"/>
    <row r="541" ht="14.4" hidden="1" x14ac:dyDescent="0.3"/>
    <row r="542" ht="14.4" hidden="1" x14ac:dyDescent="0.3"/>
    <row r="543" ht="14.4" hidden="1" x14ac:dyDescent="0.3"/>
    <row r="544" ht="14.4" hidden="1" x14ac:dyDescent="0.3"/>
    <row r="545" ht="14.4" hidden="1" x14ac:dyDescent="0.3"/>
    <row r="546" ht="14.4" hidden="1" x14ac:dyDescent="0.3"/>
    <row r="547" ht="14.4" hidden="1" x14ac:dyDescent="0.3"/>
    <row r="548" ht="14.4" hidden="1" x14ac:dyDescent="0.3"/>
    <row r="549" ht="14.4" hidden="1" x14ac:dyDescent="0.3"/>
    <row r="550" ht="14.4" hidden="1" x14ac:dyDescent="0.3"/>
    <row r="551" ht="14.4" hidden="1" x14ac:dyDescent="0.3"/>
    <row r="552" ht="14.4" hidden="1" x14ac:dyDescent="0.3"/>
    <row r="553" ht="14.4" hidden="1" x14ac:dyDescent="0.3"/>
    <row r="554" ht="14.4" hidden="1" x14ac:dyDescent="0.3"/>
    <row r="555" ht="14.4" hidden="1" x14ac:dyDescent="0.3"/>
    <row r="556" ht="14.4" hidden="1" x14ac:dyDescent="0.3"/>
    <row r="557" ht="14.4" hidden="1" x14ac:dyDescent="0.3"/>
    <row r="558" ht="14.4" hidden="1" x14ac:dyDescent="0.3"/>
    <row r="559" ht="14.4" hidden="1" x14ac:dyDescent="0.3"/>
    <row r="560" ht="14.4" hidden="1" x14ac:dyDescent="0.3"/>
    <row r="561" ht="14.4" hidden="1" x14ac:dyDescent="0.3"/>
    <row r="562" ht="14.4" hidden="1" x14ac:dyDescent="0.3"/>
    <row r="563" ht="14.4" hidden="1" x14ac:dyDescent="0.3"/>
    <row r="564" ht="14.4" hidden="1" x14ac:dyDescent="0.3"/>
    <row r="565" ht="14.4" hidden="1" x14ac:dyDescent="0.3"/>
    <row r="566" ht="14.4" hidden="1" x14ac:dyDescent="0.3"/>
    <row r="567" ht="14.4" hidden="1" x14ac:dyDescent="0.3"/>
    <row r="568" ht="14.4" hidden="1" x14ac:dyDescent="0.3"/>
    <row r="569" ht="14.4" hidden="1" x14ac:dyDescent="0.3"/>
    <row r="570" ht="14.4" hidden="1" x14ac:dyDescent="0.3"/>
    <row r="571" ht="14.4" hidden="1" x14ac:dyDescent="0.3"/>
    <row r="572" ht="14.4" hidden="1" x14ac:dyDescent="0.3"/>
    <row r="573" ht="14.4" hidden="1" x14ac:dyDescent="0.3"/>
    <row r="574" ht="14.4" hidden="1" x14ac:dyDescent="0.3"/>
    <row r="575" ht="14.4" hidden="1" x14ac:dyDescent="0.3"/>
    <row r="576" ht="14.4" hidden="1" x14ac:dyDescent="0.3"/>
    <row r="577" ht="14.4" hidden="1" x14ac:dyDescent="0.3"/>
    <row r="578" ht="14.4" hidden="1" x14ac:dyDescent="0.3"/>
    <row r="579" ht="14.4" hidden="1" x14ac:dyDescent="0.3"/>
    <row r="580" ht="14.4" hidden="1" x14ac:dyDescent="0.3"/>
    <row r="581" ht="14.4" hidden="1" x14ac:dyDescent="0.3"/>
    <row r="582" ht="14.4" hidden="1" x14ac:dyDescent="0.3"/>
    <row r="583" ht="14.4" hidden="1" x14ac:dyDescent="0.3"/>
    <row r="584" ht="14.4" hidden="1" x14ac:dyDescent="0.3"/>
    <row r="585" ht="14.4" hidden="1" x14ac:dyDescent="0.3"/>
    <row r="586" ht="14.4" hidden="1" x14ac:dyDescent="0.3"/>
    <row r="587" ht="14.4" hidden="1" x14ac:dyDescent="0.3"/>
    <row r="588" ht="14.4" hidden="1" x14ac:dyDescent="0.3"/>
    <row r="589" ht="14.4" hidden="1" x14ac:dyDescent="0.3"/>
    <row r="590" ht="14.4" hidden="1" x14ac:dyDescent="0.3"/>
    <row r="591" ht="14.4" hidden="1" x14ac:dyDescent="0.3"/>
    <row r="592" ht="14.4" hidden="1" x14ac:dyDescent="0.3"/>
    <row r="593" ht="14.4" hidden="1" x14ac:dyDescent="0.3"/>
    <row r="594" ht="14.4" hidden="1" x14ac:dyDescent="0.3"/>
    <row r="595" ht="14.4" hidden="1" x14ac:dyDescent="0.3"/>
    <row r="596" ht="14.4" hidden="1" x14ac:dyDescent="0.3"/>
    <row r="597" ht="14.4" hidden="1" x14ac:dyDescent="0.3"/>
    <row r="598" ht="14.4" hidden="1" x14ac:dyDescent="0.3"/>
    <row r="599" ht="14.4" hidden="1" x14ac:dyDescent="0.3"/>
    <row r="600" ht="14.4" hidden="1" x14ac:dyDescent="0.3"/>
    <row r="601" ht="14.4" hidden="1" x14ac:dyDescent="0.3"/>
    <row r="602" ht="14.4" hidden="1" x14ac:dyDescent="0.3"/>
    <row r="603" ht="14.4" hidden="1" x14ac:dyDescent="0.3"/>
    <row r="604" ht="14.4" hidden="1" x14ac:dyDescent="0.3"/>
    <row r="605" ht="14.4" hidden="1" x14ac:dyDescent="0.3"/>
    <row r="606" ht="14.4" hidden="1" x14ac:dyDescent="0.3"/>
    <row r="607" ht="14.4" hidden="1" x14ac:dyDescent="0.3"/>
    <row r="608" ht="14.4" hidden="1" x14ac:dyDescent="0.3"/>
    <row r="609" ht="14.4" hidden="1" x14ac:dyDescent="0.3"/>
    <row r="610" ht="14.4" hidden="1" x14ac:dyDescent="0.3"/>
    <row r="611" ht="14.4" hidden="1" x14ac:dyDescent="0.3"/>
    <row r="612" ht="14.4" hidden="1" x14ac:dyDescent="0.3"/>
    <row r="613" ht="14.4" hidden="1" x14ac:dyDescent="0.3"/>
    <row r="614" ht="14.4" hidden="1" x14ac:dyDescent="0.3"/>
    <row r="615" ht="14.4" hidden="1" x14ac:dyDescent="0.3"/>
    <row r="616" ht="14.4" hidden="1" x14ac:dyDescent="0.3"/>
    <row r="617" ht="14.4" hidden="1" x14ac:dyDescent="0.3"/>
    <row r="618" ht="14.4" hidden="1" x14ac:dyDescent="0.3"/>
    <row r="619" ht="14.4" hidden="1" x14ac:dyDescent="0.3"/>
    <row r="620" ht="14.4" hidden="1" x14ac:dyDescent="0.3"/>
    <row r="621" ht="14.4" hidden="1" x14ac:dyDescent="0.3"/>
    <row r="622" ht="14.4" hidden="1" x14ac:dyDescent="0.3"/>
    <row r="623" ht="14.4" hidden="1" x14ac:dyDescent="0.3"/>
    <row r="624" ht="14.4" hidden="1" x14ac:dyDescent="0.3"/>
    <row r="625" ht="14.4" hidden="1" x14ac:dyDescent="0.3"/>
    <row r="626" ht="14.4" hidden="1" x14ac:dyDescent="0.3"/>
    <row r="627" ht="14.4" hidden="1" x14ac:dyDescent="0.3"/>
    <row r="628" ht="14.4" hidden="1" x14ac:dyDescent="0.3"/>
    <row r="629" ht="14.4" hidden="1" x14ac:dyDescent="0.3"/>
    <row r="630" ht="14.4" hidden="1" x14ac:dyDescent="0.3"/>
    <row r="631" ht="14.4" hidden="1" x14ac:dyDescent="0.3"/>
    <row r="632" ht="14.4" hidden="1" x14ac:dyDescent="0.3"/>
    <row r="633" ht="14.4" hidden="1" x14ac:dyDescent="0.3"/>
    <row r="634" ht="14.4" hidden="1" x14ac:dyDescent="0.3"/>
    <row r="635" ht="14.4" hidden="1" x14ac:dyDescent="0.3"/>
    <row r="636" ht="14.4" hidden="1" x14ac:dyDescent="0.3"/>
    <row r="637" ht="14.4" hidden="1" x14ac:dyDescent="0.3"/>
    <row r="638" ht="14.4" hidden="1" x14ac:dyDescent="0.3"/>
    <row r="639" ht="14.4" hidden="1" x14ac:dyDescent="0.3"/>
    <row r="640" ht="14.4" hidden="1" x14ac:dyDescent="0.3"/>
    <row r="641" ht="14.4" hidden="1" x14ac:dyDescent="0.3"/>
    <row r="642" ht="14.4" hidden="1" x14ac:dyDescent="0.3"/>
    <row r="643" ht="14.4" hidden="1" x14ac:dyDescent="0.3"/>
    <row r="644" ht="14.4" hidden="1" x14ac:dyDescent="0.3"/>
    <row r="645" ht="14.4" hidden="1" x14ac:dyDescent="0.3"/>
    <row r="646" ht="14.4" hidden="1" x14ac:dyDescent="0.3"/>
    <row r="647" ht="14.4" hidden="1" x14ac:dyDescent="0.3"/>
    <row r="648" ht="14.4" hidden="1" x14ac:dyDescent="0.3"/>
    <row r="649" ht="14.4" hidden="1" x14ac:dyDescent="0.3"/>
    <row r="650" ht="14.4" hidden="1" x14ac:dyDescent="0.3"/>
    <row r="651" ht="14.4" hidden="1" x14ac:dyDescent="0.3"/>
    <row r="652" ht="14.4" hidden="1" x14ac:dyDescent="0.3"/>
    <row r="653" ht="14.4" hidden="1" x14ac:dyDescent="0.3"/>
    <row r="654" ht="14.4" hidden="1" x14ac:dyDescent="0.3"/>
    <row r="655" ht="14.4" hidden="1" x14ac:dyDescent="0.3"/>
    <row r="656" ht="14.4" hidden="1" x14ac:dyDescent="0.3"/>
    <row r="657" ht="14.4" hidden="1" x14ac:dyDescent="0.3"/>
    <row r="658" ht="14.4" hidden="1" x14ac:dyDescent="0.3"/>
    <row r="659" ht="14.4" hidden="1" x14ac:dyDescent="0.3"/>
    <row r="660" ht="14.4" hidden="1" x14ac:dyDescent="0.3"/>
    <row r="661" ht="14.4" hidden="1" x14ac:dyDescent="0.3"/>
    <row r="662" ht="14.4" hidden="1" x14ac:dyDescent="0.3"/>
    <row r="663" ht="14.4" hidden="1" x14ac:dyDescent="0.3"/>
    <row r="664" ht="14.4" hidden="1" x14ac:dyDescent="0.3"/>
    <row r="665" ht="14.4" hidden="1" x14ac:dyDescent="0.3"/>
    <row r="666" ht="14.4" hidden="1" x14ac:dyDescent="0.3"/>
    <row r="667" ht="14.4" hidden="1" x14ac:dyDescent="0.3"/>
    <row r="668" ht="14.4" hidden="1" x14ac:dyDescent="0.3"/>
    <row r="669" ht="14.4" hidden="1" x14ac:dyDescent="0.3"/>
    <row r="670" ht="14.4" hidden="1" x14ac:dyDescent="0.3"/>
    <row r="671" ht="14.4" hidden="1" x14ac:dyDescent="0.3"/>
    <row r="672" ht="14.4" hidden="1" x14ac:dyDescent="0.3"/>
    <row r="673" ht="14.4" hidden="1" x14ac:dyDescent="0.3"/>
    <row r="674" ht="14.4" hidden="1" x14ac:dyDescent="0.3"/>
    <row r="675" ht="14.4" hidden="1" x14ac:dyDescent="0.3"/>
    <row r="676" ht="14.4" hidden="1" x14ac:dyDescent="0.3"/>
    <row r="677" ht="14.4" hidden="1" x14ac:dyDescent="0.3"/>
    <row r="678" ht="14.4" hidden="1" x14ac:dyDescent="0.3"/>
    <row r="679" ht="14.4" hidden="1" x14ac:dyDescent="0.3"/>
    <row r="680" ht="14.4" hidden="1" x14ac:dyDescent="0.3"/>
    <row r="681" ht="14.4" hidden="1" x14ac:dyDescent="0.3"/>
    <row r="682" ht="14.4" hidden="1" x14ac:dyDescent="0.3"/>
    <row r="683" ht="14.4" hidden="1" x14ac:dyDescent="0.3"/>
    <row r="684" ht="14.4" hidden="1" x14ac:dyDescent="0.3"/>
    <row r="685" ht="14.4" hidden="1" x14ac:dyDescent="0.3"/>
    <row r="686" ht="14.4" hidden="1" x14ac:dyDescent="0.3"/>
    <row r="687" ht="14.4" hidden="1" x14ac:dyDescent="0.3"/>
    <row r="688" ht="14.4" hidden="1" x14ac:dyDescent="0.3"/>
    <row r="689" ht="14.4" hidden="1" x14ac:dyDescent="0.3"/>
    <row r="690" ht="14.4" hidden="1" x14ac:dyDescent="0.3"/>
    <row r="691" ht="14.4" hidden="1" x14ac:dyDescent="0.3"/>
    <row r="692" ht="14.4" hidden="1" x14ac:dyDescent="0.3"/>
    <row r="693" ht="14.4" hidden="1" x14ac:dyDescent="0.3"/>
    <row r="694" ht="14.4" hidden="1" x14ac:dyDescent="0.3"/>
    <row r="695" ht="14.4" hidden="1" x14ac:dyDescent="0.3"/>
    <row r="696" ht="14.4" hidden="1" x14ac:dyDescent="0.3"/>
    <row r="697" ht="14.4" hidden="1" x14ac:dyDescent="0.3"/>
    <row r="698" ht="14.4" hidden="1" x14ac:dyDescent="0.3"/>
    <row r="699" ht="14.4" hidden="1" x14ac:dyDescent="0.3"/>
    <row r="700" ht="14.4" hidden="1" x14ac:dyDescent="0.3"/>
    <row r="701" ht="14.4" hidden="1" x14ac:dyDescent="0.3"/>
    <row r="702" ht="14.4" hidden="1" x14ac:dyDescent="0.3"/>
    <row r="703" ht="14.4" hidden="1" x14ac:dyDescent="0.3"/>
    <row r="704" ht="14.4" hidden="1" x14ac:dyDescent="0.3"/>
    <row r="705" ht="14.4" hidden="1" x14ac:dyDescent="0.3"/>
    <row r="706" ht="14.4" hidden="1" x14ac:dyDescent="0.3"/>
    <row r="707" ht="14.4" hidden="1" x14ac:dyDescent="0.3"/>
    <row r="708" ht="14.4" hidden="1" x14ac:dyDescent="0.3"/>
    <row r="709" ht="14.4" hidden="1" x14ac:dyDescent="0.3"/>
    <row r="710" ht="14.4" hidden="1" x14ac:dyDescent="0.3"/>
    <row r="711" ht="14.4" hidden="1" x14ac:dyDescent="0.3"/>
    <row r="712" ht="14.4" hidden="1" x14ac:dyDescent="0.3"/>
    <row r="713" ht="14.4" hidden="1" x14ac:dyDescent="0.3"/>
    <row r="714" ht="14.4" hidden="1" x14ac:dyDescent="0.3"/>
    <row r="715" ht="14.4" hidden="1" x14ac:dyDescent="0.3"/>
    <row r="716" ht="14.4" hidden="1" x14ac:dyDescent="0.3"/>
    <row r="717" ht="14.4" hidden="1" x14ac:dyDescent="0.3"/>
    <row r="718" ht="14.4" hidden="1" x14ac:dyDescent="0.3"/>
    <row r="719" ht="14.4" hidden="1" x14ac:dyDescent="0.3"/>
    <row r="720" ht="14.4" hidden="1" x14ac:dyDescent="0.3"/>
    <row r="721" ht="14.4" hidden="1" x14ac:dyDescent="0.3"/>
    <row r="722" ht="14.4" hidden="1" x14ac:dyDescent="0.3"/>
    <row r="723" ht="14.4" hidden="1" x14ac:dyDescent="0.3"/>
    <row r="724" ht="14.4" hidden="1" x14ac:dyDescent="0.3"/>
    <row r="725" ht="14.4" hidden="1" x14ac:dyDescent="0.3"/>
    <row r="726" ht="14.4" hidden="1" x14ac:dyDescent="0.3"/>
    <row r="727" ht="14.4" hidden="1" x14ac:dyDescent="0.3"/>
    <row r="728" ht="14.4" hidden="1" x14ac:dyDescent="0.3"/>
    <row r="729" ht="14.4" hidden="1" x14ac:dyDescent="0.3"/>
    <row r="730" ht="14.4" hidden="1" x14ac:dyDescent="0.3"/>
    <row r="731" ht="14.4" hidden="1" x14ac:dyDescent="0.3"/>
    <row r="732" ht="14.4" hidden="1" x14ac:dyDescent="0.3"/>
    <row r="733" ht="14.4" hidden="1" x14ac:dyDescent="0.3"/>
    <row r="734" ht="14.4" hidden="1" x14ac:dyDescent="0.3"/>
    <row r="735" ht="14.4" hidden="1" x14ac:dyDescent="0.3"/>
    <row r="736" ht="14.4" hidden="1" x14ac:dyDescent="0.3"/>
    <row r="737" ht="14.4" hidden="1" x14ac:dyDescent="0.3"/>
    <row r="738" ht="14.4" hidden="1" x14ac:dyDescent="0.3"/>
    <row r="739" ht="14.4" hidden="1" x14ac:dyDescent="0.3"/>
    <row r="740" ht="14.4" hidden="1" x14ac:dyDescent="0.3"/>
    <row r="741" ht="14.4" hidden="1" x14ac:dyDescent="0.3"/>
    <row r="742" ht="14.4" hidden="1" x14ac:dyDescent="0.3"/>
    <row r="743" ht="14.4" hidden="1" x14ac:dyDescent="0.3"/>
    <row r="744" ht="14.4" hidden="1" x14ac:dyDescent="0.3"/>
    <row r="745" ht="14.4" hidden="1" x14ac:dyDescent="0.3"/>
    <row r="746" ht="14.4" hidden="1" x14ac:dyDescent="0.3"/>
    <row r="747" ht="14.4" hidden="1" x14ac:dyDescent="0.3"/>
    <row r="748" ht="14.4" hidden="1" x14ac:dyDescent="0.3"/>
    <row r="749" ht="14.4" hidden="1" x14ac:dyDescent="0.3"/>
    <row r="750" ht="14.4" hidden="1" x14ac:dyDescent="0.3"/>
    <row r="751" ht="14.4" hidden="1" x14ac:dyDescent="0.3"/>
    <row r="752" ht="14.4" hidden="1" x14ac:dyDescent="0.3"/>
    <row r="753" ht="14.4" hidden="1" x14ac:dyDescent="0.3"/>
    <row r="754" ht="14.4" hidden="1" x14ac:dyDescent="0.3"/>
    <row r="755" ht="14.4" hidden="1" x14ac:dyDescent="0.3"/>
    <row r="756" ht="14.4" hidden="1" x14ac:dyDescent="0.3"/>
    <row r="757" ht="14.4" hidden="1" x14ac:dyDescent="0.3"/>
    <row r="758" ht="14.4" hidden="1" x14ac:dyDescent="0.3"/>
    <row r="759" ht="14.4" hidden="1" x14ac:dyDescent="0.3"/>
    <row r="760" ht="14.4" hidden="1" x14ac:dyDescent="0.3"/>
    <row r="761" ht="14.4" hidden="1" x14ac:dyDescent="0.3"/>
    <row r="762" ht="14.4" hidden="1" x14ac:dyDescent="0.3"/>
    <row r="763" ht="14.4" hidden="1" x14ac:dyDescent="0.3"/>
    <row r="764" ht="14.4" hidden="1" x14ac:dyDescent="0.3"/>
    <row r="765" ht="14.4" hidden="1" x14ac:dyDescent="0.3"/>
    <row r="766" ht="14.4" hidden="1" x14ac:dyDescent="0.3"/>
    <row r="767" ht="14.4" hidden="1" x14ac:dyDescent="0.3"/>
    <row r="768" ht="14.4" hidden="1" x14ac:dyDescent="0.3"/>
    <row r="769" ht="14.4" hidden="1" x14ac:dyDescent="0.3"/>
    <row r="770" ht="14.4" hidden="1" x14ac:dyDescent="0.3"/>
    <row r="771" ht="14.4" hidden="1" x14ac:dyDescent="0.3"/>
    <row r="772" ht="14.4" hidden="1" x14ac:dyDescent="0.3"/>
    <row r="773" ht="14.4" hidden="1" x14ac:dyDescent="0.3"/>
    <row r="774" ht="14.4" hidden="1" x14ac:dyDescent="0.3"/>
    <row r="775" ht="14.4" hidden="1" x14ac:dyDescent="0.3"/>
    <row r="776" ht="14.4" hidden="1" x14ac:dyDescent="0.3"/>
    <row r="777" ht="14.4" hidden="1" x14ac:dyDescent="0.3"/>
    <row r="778" ht="14.4" hidden="1" x14ac:dyDescent="0.3"/>
    <row r="779" ht="14.4" hidden="1" x14ac:dyDescent="0.3"/>
    <row r="780" ht="14.4" hidden="1" x14ac:dyDescent="0.3"/>
    <row r="781" ht="14.4" hidden="1" x14ac:dyDescent="0.3"/>
    <row r="782" ht="14.4" hidden="1" x14ac:dyDescent="0.3"/>
    <row r="783" ht="14.4" hidden="1" x14ac:dyDescent="0.3"/>
    <row r="784" ht="14.4" hidden="1" x14ac:dyDescent="0.3"/>
    <row r="785" ht="14.4" hidden="1" x14ac:dyDescent="0.3"/>
    <row r="786" ht="14.4" hidden="1" x14ac:dyDescent="0.3"/>
    <row r="787" ht="14.4" hidden="1" x14ac:dyDescent="0.3"/>
    <row r="788" ht="14.4" hidden="1" x14ac:dyDescent="0.3"/>
    <row r="789" ht="14.4" hidden="1" x14ac:dyDescent="0.3"/>
    <row r="790" ht="14.4" hidden="1" x14ac:dyDescent="0.3"/>
    <row r="791" ht="14.4" hidden="1" x14ac:dyDescent="0.3"/>
    <row r="792" ht="14.4" hidden="1" x14ac:dyDescent="0.3"/>
    <row r="793" ht="14.4" hidden="1" x14ac:dyDescent="0.3"/>
    <row r="794" ht="14.4" hidden="1" x14ac:dyDescent="0.3"/>
    <row r="795" ht="14.4" hidden="1" x14ac:dyDescent="0.3"/>
    <row r="796" ht="14.4" hidden="1" x14ac:dyDescent="0.3"/>
    <row r="797" ht="14.4" hidden="1" x14ac:dyDescent="0.3"/>
    <row r="798" ht="14.4" hidden="1" x14ac:dyDescent="0.3"/>
    <row r="799" ht="14.4" hidden="1" x14ac:dyDescent="0.3"/>
    <row r="800" ht="14.4" hidden="1" x14ac:dyDescent="0.3"/>
    <row r="801" ht="14.4" hidden="1" x14ac:dyDescent="0.3"/>
    <row r="802" ht="14.4" hidden="1" x14ac:dyDescent="0.3"/>
    <row r="803" ht="14.4" hidden="1" x14ac:dyDescent="0.3"/>
    <row r="804" ht="14.4" hidden="1" x14ac:dyDescent="0.3"/>
    <row r="805" ht="14.4" hidden="1" x14ac:dyDescent="0.3"/>
    <row r="806" ht="14.4" hidden="1" x14ac:dyDescent="0.3"/>
    <row r="807" ht="14.4" hidden="1" x14ac:dyDescent="0.3"/>
    <row r="808" ht="14.4" hidden="1" x14ac:dyDescent="0.3"/>
    <row r="809" ht="14.4" hidden="1" x14ac:dyDescent="0.3"/>
    <row r="810" ht="14.4" hidden="1" x14ac:dyDescent="0.3"/>
    <row r="811" ht="14.4" hidden="1" x14ac:dyDescent="0.3"/>
    <row r="812" ht="14.4" hidden="1" x14ac:dyDescent="0.3"/>
    <row r="813" ht="14.4" hidden="1" x14ac:dyDescent="0.3"/>
    <row r="814" ht="14.4" hidden="1" x14ac:dyDescent="0.3"/>
    <row r="815" ht="14.4" hidden="1" x14ac:dyDescent="0.3"/>
    <row r="816" ht="14.4" hidden="1" x14ac:dyDescent="0.3"/>
    <row r="817" ht="14.4" hidden="1" x14ac:dyDescent="0.3"/>
    <row r="818" ht="14.4" hidden="1" x14ac:dyDescent="0.3"/>
    <row r="819" ht="14.4" hidden="1" x14ac:dyDescent="0.3"/>
    <row r="820" ht="14.4" hidden="1" x14ac:dyDescent="0.3"/>
    <row r="821" ht="14.4" hidden="1" x14ac:dyDescent="0.3"/>
    <row r="822" ht="14.4" hidden="1" x14ac:dyDescent="0.3"/>
    <row r="823" ht="14.4" hidden="1" x14ac:dyDescent="0.3"/>
    <row r="824" ht="14.4" hidden="1" x14ac:dyDescent="0.3"/>
    <row r="825" ht="14.4" hidden="1" x14ac:dyDescent="0.3"/>
    <row r="826" ht="14.4" hidden="1" x14ac:dyDescent="0.3"/>
    <row r="827" ht="14.4" hidden="1" x14ac:dyDescent="0.3"/>
    <row r="828" ht="14.4" hidden="1" x14ac:dyDescent="0.3"/>
    <row r="829" ht="14.4" hidden="1" x14ac:dyDescent="0.3"/>
    <row r="830" ht="14.4" hidden="1" x14ac:dyDescent="0.3"/>
    <row r="831" ht="14.4" hidden="1" x14ac:dyDescent="0.3"/>
    <row r="832" ht="14.4" hidden="1" x14ac:dyDescent="0.3"/>
    <row r="833" ht="14.4" hidden="1" x14ac:dyDescent="0.3"/>
    <row r="834" ht="14.4" hidden="1" x14ac:dyDescent="0.3"/>
    <row r="835" ht="14.4" hidden="1" x14ac:dyDescent="0.3"/>
    <row r="836" ht="14.4" hidden="1" x14ac:dyDescent="0.3"/>
    <row r="837" ht="14.4" hidden="1" x14ac:dyDescent="0.3"/>
    <row r="838" ht="14.4" hidden="1" x14ac:dyDescent="0.3"/>
    <row r="839" ht="14.4" hidden="1" x14ac:dyDescent="0.3"/>
    <row r="840" ht="14.4" hidden="1" x14ac:dyDescent="0.3"/>
    <row r="841" ht="14.4" hidden="1" x14ac:dyDescent="0.3"/>
    <row r="842" ht="14.4" hidden="1" x14ac:dyDescent="0.3"/>
    <row r="843" ht="14.4" hidden="1" x14ac:dyDescent="0.3"/>
    <row r="844" ht="14.4" hidden="1" x14ac:dyDescent="0.3"/>
    <row r="845" ht="14.4" hidden="1" x14ac:dyDescent="0.3"/>
    <row r="846" ht="14.4" hidden="1" x14ac:dyDescent="0.3"/>
    <row r="847" ht="14.4" hidden="1" x14ac:dyDescent="0.3"/>
    <row r="848" ht="14.4" hidden="1" x14ac:dyDescent="0.3"/>
    <row r="849" ht="14.4" hidden="1" x14ac:dyDescent="0.3"/>
    <row r="850" ht="14.4" hidden="1" x14ac:dyDescent="0.3"/>
    <row r="851" ht="14.4" hidden="1" x14ac:dyDescent="0.3"/>
    <row r="852" ht="14.4" hidden="1" x14ac:dyDescent="0.3"/>
    <row r="853" ht="14.4" hidden="1" x14ac:dyDescent="0.3"/>
    <row r="854" ht="14.4" hidden="1" x14ac:dyDescent="0.3"/>
    <row r="855" ht="14.4" hidden="1" x14ac:dyDescent="0.3"/>
    <row r="856" ht="14.4" hidden="1" x14ac:dyDescent="0.3"/>
    <row r="857" ht="14.4" hidden="1" x14ac:dyDescent="0.3"/>
    <row r="858" ht="14.4" hidden="1" x14ac:dyDescent="0.3"/>
    <row r="859" ht="14.4" hidden="1" x14ac:dyDescent="0.3"/>
    <row r="860" ht="14.4" hidden="1" x14ac:dyDescent="0.3"/>
    <row r="861" ht="14.4" hidden="1" x14ac:dyDescent="0.3"/>
    <row r="862" ht="14.4" hidden="1" x14ac:dyDescent="0.3"/>
    <row r="863" ht="14.4" hidden="1" x14ac:dyDescent="0.3"/>
    <row r="864" ht="14.4" hidden="1" x14ac:dyDescent="0.3"/>
    <row r="865" ht="14.4" hidden="1" x14ac:dyDescent="0.3"/>
    <row r="866" ht="14.4" hidden="1" x14ac:dyDescent="0.3"/>
    <row r="867" ht="14.4" hidden="1" x14ac:dyDescent="0.3"/>
    <row r="868" ht="14.4" hidden="1" x14ac:dyDescent="0.3"/>
    <row r="869" ht="14.4" hidden="1" x14ac:dyDescent="0.3"/>
    <row r="870" ht="14.4" hidden="1" x14ac:dyDescent="0.3"/>
    <row r="871" ht="14.4" hidden="1" x14ac:dyDescent="0.3"/>
    <row r="872" ht="14.4" hidden="1" x14ac:dyDescent="0.3"/>
    <row r="873" ht="14.4" hidden="1" x14ac:dyDescent="0.3"/>
    <row r="874" ht="14.4" hidden="1" x14ac:dyDescent="0.3"/>
    <row r="875" ht="14.4" hidden="1" x14ac:dyDescent="0.3"/>
    <row r="876" ht="14.4" hidden="1" x14ac:dyDescent="0.3"/>
    <row r="877" ht="14.4" hidden="1" x14ac:dyDescent="0.3"/>
    <row r="878" ht="14.4" hidden="1" x14ac:dyDescent="0.3"/>
    <row r="879" ht="14.4" hidden="1" x14ac:dyDescent="0.3"/>
    <row r="880" ht="14.4" hidden="1" x14ac:dyDescent="0.3"/>
    <row r="881" ht="14.4" hidden="1" x14ac:dyDescent="0.3"/>
    <row r="882" ht="14.4" hidden="1" x14ac:dyDescent="0.3"/>
    <row r="883" ht="14.4" hidden="1" x14ac:dyDescent="0.3"/>
    <row r="884" ht="14.4" hidden="1" x14ac:dyDescent="0.3"/>
    <row r="885" ht="14.4" hidden="1" x14ac:dyDescent="0.3"/>
    <row r="886" ht="14.4" hidden="1" x14ac:dyDescent="0.3"/>
    <row r="887" ht="14.4" hidden="1" x14ac:dyDescent="0.3"/>
    <row r="888" ht="14.4" hidden="1" x14ac:dyDescent="0.3"/>
    <row r="889" ht="14.4" hidden="1" x14ac:dyDescent="0.3"/>
    <row r="890" ht="14.4" hidden="1" x14ac:dyDescent="0.3"/>
    <row r="891" ht="14.4" hidden="1" x14ac:dyDescent="0.3"/>
    <row r="892" ht="14.4" hidden="1" x14ac:dyDescent="0.3"/>
    <row r="893" ht="14.4" hidden="1" x14ac:dyDescent="0.3"/>
    <row r="894" ht="14.4" hidden="1" x14ac:dyDescent="0.3"/>
    <row r="895" ht="14.4" hidden="1" x14ac:dyDescent="0.3"/>
    <row r="896" ht="14.4" hidden="1" x14ac:dyDescent="0.3"/>
    <row r="897" ht="14.4" hidden="1" x14ac:dyDescent="0.3"/>
    <row r="898" ht="14.4" hidden="1" x14ac:dyDescent="0.3"/>
    <row r="899" ht="14.4" hidden="1" x14ac:dyDescent="0.3"/>
    <row r="900" ht="14.4" hidden="1" x14ac:dyDescent="0.3"/>
    <row r="901" ht="14.4" hidden="1" x14ac:dyDescent="0.3"/>
    <row r="902" ht="14.4" hidden="1" x14ac:dyDescent="0.3"/>
    <row r="903" ht="14.4" hidden="1" x14ac:dyDescent="0.3"/>
    <row r="904" ht="14.4" hidden="1" x14ac:dyDescent="0.3"/>
    <row r="905" ht="14.4" hidden="1" x14ac:dyDescent="0.3"/>
    <row r="906" ht="14.4" hidden="1" x14ac:dyDescent="0.3"/>
    <row r="907" ht="14.4" hidden="1" x14ac:dyDescent="0.3"/>
    <row r="908" ht="14.4" hidden="1" x14ac:dyDescent="0.3"/>
    <row r="909" ht="14.4" hidden="1" x14ac:dyDescent="0.3"/>
    <row r="910" ht="14.4" hidden="1" x14ac:dyDescent="0.3"/>
    <row r="911" ht="14.4" hidden="1" x14ac:dyDescent="0.3"/>
    <row r="912" ht="14.4" hidden="1" x14ac:dyDescent="0.3"/>
    <row r="913" ht="14.4" hidden="1" x14ac:dyDescent="0.3"/>
    <row r="914" ht="14.4" hidden="1" x14ac:dyDescent="0.3"/>
    <row r="915" ht="14.4" hidden="1" x14ac:dyDescent="0.3"/>
    <row r="916" ht="14.4" hidden="1" x14ac:dyDescent="0.3"/>
    <row r="917" ht="14.4" hidden="1" x14ac:dyDescent="0.3"/>
    <row r="918" ht="14.4" hidden="1" x14ac:dyDescent="0.3"/>
    <row r="919" ht="14.4" hidden="1" x14ac:dyDescent="0.3"/>
    <row r="920" ht="14.4" hidden="1" x14ac:dyDescent="0.3"/>
    <row r="921" ht="14.4" hidden="1" x14ac:dyDescent="0.3"/>
    <row r="922" ht="14.4" hidden="1" x14ac:dyDescent="0.3"/>
    <row r="923" ht="14.4" hidden="1" x14ac:dyDescent="0.3"/>
    <row r="924" ht="14.4" hidden="1" x14ac:dyDescent="0.3"/>
    <row r="925" ht="14.4" hidden="1" x14ac:dyDescent="0.3"/>
    <row r="926" ht="14.4" hidden="1" x14ac:dyDescent="0.3"/>
    <row r="927" ht="14.4" hidden="1" x14ac:dyDescent="0.3"/>
    <row r="928" ht="14.4" hidden="1" x14ac:dyDescent="0.3"/>
    <row r="929" ht="14.4" hidden="1" x14ac:dyDescent="0.3"/>
    <row r="930" ht="14.4" hidden="1" x14ac:dyDescent="0.3"/>
    <row r="931" ht="14.4" hidden="1" x14ac:dyDescent="0.3"/>
    <row r="932" ht="14.4" hidden="1" x14ac:dyDescent="0.3"/>
    <row r="933" ht="14.4" hidden="1" x14ac:dyDescent="0.3"/>
    <row r="934" ht="14.4" hidden="1" x14ac:dyDescent="0.3"/>
    <row r="935" ht="14.4" hidden="1" x14ac:dyDescent="0.3"/>
    <row r="936" ht="14.4" hidden="1" x14ac:dyDescent="0.3"/>
    <row r="937" ht="14.4" hidden="1" x14ac:dyDescent="0.3"/>
    <row r="938" ht="14.4" hidden="1" x14ac:dyDescent="0.3"/>
    <row r="939" ht="14.4" hidden="1" x14ac:dyDescent="0.3"/>
    <row r="940" ht="14.4" hidden="1" x14ac:dyDescent="0.3"/>
    <row r="941" ht="14.4" hidden="1" x14ac:dyDescent="0.3"/>
    <row r="942" ht="14.4" hidden="1" x14ac:dyDescent="0.3"/>
    <row r="943" ht="14.4" hidden="1" x14ac:dyDescent="0.3"/>
    <row r="944" ht="14.4" hidden="1" x14ac:dyDescent="0.3"/>
    <row r="945" ht="14.4" hidden="1" x14ac:dyDescent="0.3"/>
    <row r="946" ht="14.4" hidden="1" x14ac:dyDescent="0.3"/>
    <row r="947" ht="14.4" hidden="1" x14ac:dyDescent="0.3"/>
    <row r="948" ht="14.4" hidden="1" x14ac:dyDescent="0.3"/>
    <row r="949" ht="14.4" hidden="1" x14ac:dyDescent="0.3"/>
    <row r="950" ht="14.4" hidden="1" x14ac:dyDescent="0.3"/>
    <row r="951" ht="14.4" hidden="1" x14ac:dyDescent="0.3"/>
    <row r="952" ht="14.4" hidden="1" x14ac:dyDescent="0.3"/>
    <row r="953" ht="14.4" hidden="1" x14ac:dyDescent="0.3"/>
    <row r="954" ht="14.4" hidden="1" x14ac:dyDescent="0.3"/>
    <row r="955" ht="14.4" hidden="1" x14ac:dyDescent="0.3"/>
    <row r="956" ht="14.4" hidden="1" x14ac:dyDescent="0.3"/>
    <row r="957" ht="14.4" hidden="1" x14ac:dyDescent="0.3"/>
    <row r="958" ht="14.4" hidden="1" x14ac:dyDescent="0.3"/>
    <row r="959" ht="14.4" hidden="1" x14ac:dyDescent="0.3"/>
    <row r="960" ht="14.4" hidden="1" x14ac:dyDescent="0.3"/>
    <row r="961" ht="14.4" hidden="1" x14ac:dyDescent="0.3"/>
    <row r="962" ht="14.4" hidden="1" x14ac:dyDescent="0.3"/>
    <row r="963" ht="14.4" hidden="1" x14ac:dyDescent="0.3"/>
    <row r="964" ht="14.4" hidden="1" x14ac:dyDescent="0.3"/>
    <row r="965" ht="14.4" hidden="1" x14ac:dyDescent="0.3"/>
    <row r="966" ht="14.4" hidden="1" x14ac:dyDescent="0.3"/>
    <row r="967" ht="14.4" hidden="1" x14ac:dyDescent="0.3"/>
    <row r="968" ht="14.4" hidden="1" x14ac:dyDescent="0.3"/>
    <row r="969" ht="14.4" hidden="1" x14ac:dyDescent="0.3"/>
    <row r="970" ht="14.4" hidden="1" x14ac:dyDescent="0.3"/>
    <row r="971" ht="14.4" hidden="1" x14ac:dyDescent="0.3"/>
    <row r="972" ht="14.4" hidden="1" x14ac:dyDescent="0.3"/>
    <row r="973" ht="14.4" hidden="1" x14ac:dyDescent="0.3"/>
    <row r="974" ht="14.4" hidden="1" x14ac:dyDescent="0.3"/>
    <row r="975" ht="14.4" hidden="1" x14ac:dyDescent="0.3"/>
    <row r="976" ht="14.4" hidden="1" x14ac:dyDescent="0.3"/>
    <row r="977" ht="14.4" hidden="1" x14ac:dyDescent="0.3"/>
    <row r="978" ht="14.4" hidden="1" x14ac:dyDescent="0.3"/>
    <row r="979" ht="14.4" hidden="1" x14ac:dyDescent="0.3"/>
    <row r="980" ht="14.4" hidden="1" x14ac:dyDescent="0.3"/>
    <row r="981" ht="14.4" hidden="1" x14ac:dyDescent="0.3"/>
    <row r="982" ht="14.4" hidden="1" x14ac:dyDescent="0.3"/>
    <row r="983" ht="14.4" hidden="1" x14ac:dyDescent="0.3"/>
    <row r="984" ht="14.4" hidden="1" x14ac:dyDescent="0.3"/>
    <row r="985" ht="14.4" hidden="1" x14ac:dyDescent="0.3"/>
    <row r="986" ht="14.4" hidden="1" x14ac:dyDescent="0.3"/>
    <row r="987" ht="14.4" hidden="1" x14ac:dyDescent="0.3"/>
    <row r="988" ht="14.4" hidden="1" x14ac:dyDescent="0.3"/>
    <row r="989" ht="14.4" hidden="1" x14ac:dyDescent="0.3"/>
    <row r="990" ht="14.4" hidden="1" x14ac:dyDescent="0.3"/>
    <row r="991" ht="14.4" hidden="1" x14ac:dyDescent="0.3"/>
    <row r="992" ht="14.4" hidden="1" x14ac:dyDescent="0.3"/>
    <row r="993" ht="14.4" hidden="1" x14ac:dyDescent="0.3"/>
    <row r="994" ht="14.4" hidden="1" x14ac:dyDescent="0.3"/>
    <row r="995" ht="14.4" hidden="1" x14ac:dyDescent="0.3"/>
    <row r="996" ht="14.4" hidden="1" x14ac:dyDescent="0.3"/>
    <row r="997" ht="14.4" hidden="1" x14ac:dyDescent="0.3"/>
    <row r="998" ht="14.4" hidden="1" x14ac:dyDescent="0.3"/>
    <row r="999" ht="14.4" hidden="1" x14ac:dyDescent="0.3"/>
    <row r="1000" ht="14.4" hidden="1" x14ac:dyDescent="0.3"/>
    <row r="1001" ht="14.4" hidden="1" x14ac:dyDescent="0.3"/>
    <row r="1002" ht="14.4" hidden="1" x14ac:dyDescent="0.3"/>
    <row r="1003" ht="14.4" hidden="1" x14ac:dyDescent="0.3"/>
    <row r="1004" ht="14.4" hidden="1" x14ac:dyDescent="0.3"/>
    <row r="1005" ht="14.4" hidden="1" x14ac:dyDescent="0.3"/>
    <row r="1006" ht="14.4" hidden="1" x14ac:dyDescent="0.3"/>
    <row r="1007" ht="14.4" hidden="1" x14ac:dyDescent="0.3"/>
    <row r="1008" ht="14.4" hidden="1" x14ac:dyDescent="0.3"/>
    <row r="1009" ht="14.4" hidden="1" x14ac:dyDescent="0.3"/>
  </sheetData>
  <mergeCells count="3">
    <mergeCell ref="C4:F4"/>
    <mergeCell ref="C5:F5"/>
    <mergeCell ref="E8:F8"/>
  </mergeCells>
  <conditionalFormatting sqref="E8">
    <cfRule type="expression" dxfId="11" priority="1">
      <formula>$E$8="Not Balance"</formula>
    </cfRule>
  </conditionalFormatting>
  <dataValidations count="1">
    <dataValidation type="list" allowBlank="1" showInputMessage="1" showErrorMessage="1" sqref="C9:C117">
      <formula1>ChartofAccounts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7"/>
  <sheetViews>
    <sheetView showGridLines="0" workbookViewId="0">
      <selection activeCell="D97" sqref="D97"/>
    </sheetView>
  </sheetViews>
  <sheetFormatPr defaultColWidth="0" defaultRowHeight="0" customHeight="1" zeroHeight="1" x14ac:dyDescent="0.35"/>
  <cols>
    <col min="1" max="1" width="5.81640625" style="7" customWidth="1"/>
    <col min="2" max="2" width="5.81640625" style="35" hidden="1" customWidth="1"/>
    <col min="3" max="3" width="5.81640625" style="57" hidden="1" customWidth="1"/>
    <col min="4" max="4" width="76.90625" style="36" customWidth="1"/>
    <col min="5" max="6" width="22.81640625" style="37" customWidth="1"/>
    <col min="7" max="7" width="5.81640625" style="7" customWidth="1"/>
    <col min="8" max="8" width="20.81640625" style="7" hidden="1" customWidth="1"/>
    <col min="9" max="9" width="22.08984375" hidden="1" customWidth="1"/>
    <col min="10" max="10" width="11.08984375" hidden="1" customWidth="1"/>
    <col min="11" max="11" width="22.36328125" hidden="1" customWidth="1"/>
    <col min="12" max="12" width="11.08984375" hidden="1" customWidth="1"/>
    <col min="13" max="14" width="22.36328125" hidden="1" customWidth="1"/>
    <col min="15" max="16384" width="8.90625" hidden="1"/>
  </cols>
  <sheetData>
    <row r="1" spans="1:9" s="25" customFormat="1" ht="14.4" customHeight="1" x14ac:dyDescent="0.3">
      <c r="B1" s="49"/>
      <c r="C1" s="55"/>
      <c r="E1" s="26"/>
      <c r="F1" s="26"/>
    </row>
    <row r="2" spans="1:9" s="28" customFormat="1" ht="18.5" customHeight="1" thickBot="1" x14ac:dyDescent="0.35">
      <c r="A2" s="59"/>
      <c r="B2" s="60"/>
      <c r="C2" s="61"/>
      <c r="D2" s="59"/>
      <c r="E2" s="59"/>
      <c r="F2" s="59"/>
      <c r="G2" s="59"/>
      <c r="H2" s="9"/>
      <c r="I2" s="27"/>
    </row>
    <row r="3" spans="1:9" s="25" customFormat="1" ht="10.4" customHeight="1" thickTop="1" x14ac:dyDescent="0.3">
      <c r="B3" s="49"/>
      <c r="C3" s="55"/>
      <c r="D3" s="29"/>
      <c r="E3" s="26"/>
      <c r="F3" s="26"/>
    </row>
    <row r="4" spans="1:9" s="28" customFormat="1" ht="14.4" customHeight="1" x14ac:dyDescent="0.3">
      <c r="A4" s="25"/>
      <c r="B4" s="49"/>
      <c r="C4" s="55"/>
      <c r="D4" s="30"/>
      <c r="E4" s="31"/>
      <c r="F4" s="31"/>
      <c r="G4" s="25"/>
      <c r="H4" s="25"/>
    </row>
    <row r="5" spans="1:9" s="28" customFormat="1" ht="20" customHeight="1" x14ac:dyDescent="0.3">
      <c r="A5" s="25"/>
      <c r="B5" s="34"/>
      <c r="C5" s="55"/>
      <c r="D5" s="70" t="s">
        <v>154</v>
      </c>
      <c r="E5" s="70"/>
      <c r="F5" s="70"/>
      <c r="G5" s="25"/>
      <c r="H5" s="25"/>
    </row>
    <row r="6" spans="1:9" s="28" customFormat="1" ht="20" customHeight="1" x14ac:dyDescent="0.3">
      <c r="A6" s="25"/>
      <c r="B6" s="34"/>
      <c r="C6" s="55"/>
      <c r="D6" s="71" t="s">
        <v>114</v>
      </c>
      <c r="E6" s="71"/>
      <c r="F6" s="71"/>
      <c r="G6" s="25"/>
      <c r="H6" s="25"/>
    </row>
    <row r="7" spans="1:9" s="28" customFormat="1" ht="20" customHeight="1" x14ac:dyDescent="0.3">
      <c r="A7" s="25"/>
      <c r="B7" s="34"/>
      <c r="C7" s="55"/>
      <c r="D7" s="72" t="str">
        <f>'Cash Flow - Indirect'!C5</f>
        <v>For the Year Ended MM/DD/YYYY</v>
      </c>
      <c r="E7" s="72"/>
      <c r="F7" s="72"/>
      <c r="G7" s="25"/>
      <c r="H7" s="25"/>
    </row>
    <row r="8" spans="1:9" s="28" customFormat="1" ht="20" customHeight="1" x14ac:dyDescent="0.25">
      <c r="A8" s="25"/>
      <c r="B8" s="34"/>
      <c r="C8" s="55"/>
      <c r="D8" s="30"/>
      <c r="E8" s="31"/>
      <c r="F8" s="31"/>
      <c r="G8" s="25"/>
      <c r="H8" s="25"/>
    </row>
    <row r="9" spans="1:9" s="28" customFormat="1" ht="20" customHeight="1" x14ac:dyDescent="0.3">
      <c r="A9" s="25"/>
      <c r="B9" s="34">
        <v>1</v>
      </c>
      <c r="C9" s="55" t="str">
        <f>IFERROR(VLOOKUP(B9,'Cash Flow - Indirect'!$A$9:$F$120,2,FALSE),"")</f>
        <v>v</v>
      </c>
      <c r="D9" s="32" t="str">
        <f>IFERROR(IF(C9&lt;&gt;"v",REPT(" ",4)&amp;VLOOKUP(B9,'Cash Flow - Indirect'!$A$9:$F$120,4,FALSE),UPPER(VLOOKUP(B9,'Cash Flow - Indirect'!$A$9:$F$120,4,FALSE))),"")</f>
        <v>CASH FLOWS FROM OPERATING ACTIVITIES</v>
      </c>
      <c r="E9" s="33" t="str">
        <f>IFERROR(IF(OR(C9=0,C9="pa",C9="p"),VLOOKUP(B9,'Cash Flow - Indirect'!$A$9:$F$120,5,FALSE),""),"")</f>
        <v/>
      </c>
      <c r="F9" s="33" t="str">
        <f>IFERROR(IF(OR(C9="r",C9="t"),VLOOKUP(B9,'Cash Flow - Indirect'!$A$9:$F$120,6,FALSE),""),"")</f>
        <v/>
      </c>
      <c r="G9" s="25"/>
      <c r="H9" s="25"/>
    </row>
    <row r="10" spans="1:9" s="28" customFormat="1" ht="20" customHeight="1" x14ac:dyDescent="0.3">
      <c r="A10" s="25"/>
      <c r="B10" s="56">
        <v>2</v>
      </c>
      <c r="C10" s="55" t="str">
        <f>IFERROR(VLOOKUP(B10,'Cash Flow - Indirect'!$A$9:$F$120,2,FALSE),"")</f>
        <v>t</v>
      </c>
      <c r="D10" s="32" t="str">
        <f>IFERROR(IF(C10&lt;&gt;"v",REPT(" ",4)&amp;VLOOKUP(B10,'Cash Flow - Indirect'!$A$9:$F$120,4,FALSE),UPPER(VLOOKUP(B10,'Cash Flow - Indirect'!$A$9:$F$120,4,FALSE))),"")</f>
        <v xml:space="preserve">    Net Income</v>
      </c>
      <c r="E10" s="33" t="str">
        <f>IFERROR(IF(OR(C10=0,C10="pa",C10="p"),VLOOKUP(B10,'Cash Flow - Indirect'!$A$9:$F$120,5,FALSE),""),"")</f>
        <v/>
      </c>
      <c r="F10" s="33">
        <f>IFERROR(IF(OR(C10="r",C10="t"),VLOOKUP(B10,'Cash Flow - Indirect'!$A$9:$F$120,6,FALSE),""),"")</f>
        <v>2162.7500000000005</v>
      </c>
      <c r="G10" s="25"/>
      <c r="H10" s="25"/>
    </row>
    <row r="11" spans="1:9" s="28" customFormat="1" ht="20" customHeight="1" x14ac:dyDescent="0.3">
      <c r="A11" s="25"/>
      <c r="B11" s="34">
        <v>3</v>
      </c>
      <c r="C11" s="55" t="str">
        <f>IFERROR(VLOOKUP(B11,'Cash Flow - Indirect'!$A$9:$F$120,2,FALSE),"")</f>
        <v>t</v>
      </c>
      <c r="D11" s="32" t="str">
        <f>IFERROR(IF(C11&lt;&gt;"v",REPT(" ",4)&amp;VLOOKUP(B11,'Cash Flow - Indirect'!$A$9:$F$120,4,FALSE),UPPER(VLOOKUP(B11,'Cash Flow - Indirect'!$A$9:$F$120,4,FALSE))),"")</f>
        <v xml:space="preserve">    Adjustment to Net Income</v>
      </c>
      <c r="E11" s="33" t="str">
        <f>IFERROR(IF(OR(C11=0,C11="pa",C11="p"),VLOOKUP(B11,'Cash Flow - Indirect'!$A$9:$F$120,5,FALSE),""),"")</f>
        <v/>
      </c>
      <c r="F11" s="33">
        <f>IFERROR(IF(OR(C11="r",C11="t"),VLOOKUP(B11,'Cash Flow - Indirect'!$A$9:$F$120,6,FALSE),""),"")</f>
        <v>0</v>
      </c>
      <c r="G11" s="25"/>
      <c r="H11" s="25"/>
    </row>
    <row r="12" spans="1:9" s="28" customFormat="1" ht="20" customHeight="1" x14ac:dyDescent="0.3">
      <c r="A12" s="25"/>
      <c r="B12" s="56">
        <v>4</v>
      </c>
      <c r="C12" s="55">
        <f>IFERROR(VLOOKUP(B12,'Cash Flow - Indirect'!$A$9:$F$120,2,FALSE),"")</f>
        <v>0</v>
      </c>
      <c r="D12" s="32" t="str">
        <f>IFERROR(IF(C12&lt;&gt;"v",REPT(" ",4)&amp;VLOOKUP(B12,'Cash Flow - Indirect'!$A$9:$F$120,4,FALSE),UPPER(VLOOKUP(B12,'Cash Flow - Indirect'!$A$9:$F$120,4,FALSE))),"")</f>
        <v xml:space="preserve">    ACCUM DEPR - Machinery and Equipment</v>
      </c>
      <c r="E12" s="33">
        <f>IFERROR(IF(OR(C12=0,C12="pa",C12="p"),VLOOKUP(B12,'Cash Flow - Indirect'!$A$9:$F$120,5,FALSE),""),"")</f>
        <v>6.25</v>
      </c>
      <c r="F12" s="33" t="str">
        <f>IFERROR(IF(OR(C12="r",C12="t"),VLOOKUP(B12,'Cash Flow - Indirect'!$A$9:$F$120,6,FALSE),""),"")</f>
        <v/>
      </c>
      <c r="G12" s="25"/>
      <c r="H12" s="25"/>
    </row>
    <row r="13" spans="1:9" s="28" customFormat="1" ht="20" customHeight="1" x14ac:dyDescent="0.3">
      <c r="A13" s="25"/>
      <c r="B13" s="34">
        <v>5</v>
      </c>
      <c r="C13" s="55">
        <f>IFERROR(VLOOKUP(B13,'Cash Flow - Indirect'!$A$9:$F$120,2,FALSE),"")</f>
        <v>0</v>
      </c>
      <c r="D13" s="32" t="str">
        <f>IFERROR(IF(C13&lt;&gt;"v",REPT(" ",4)&amp;VLOOKUP(B13,'Cash Flow - Indirect'!$A$9:$F$120,4,FALSE),UPPER(VLOOKUP(B13,'Cash Flow - Indirect'!$A$9:$F$120,4,FALSE))),"")</f>
        <v xml:space="preserve">    ACCUM DEPR - Vehicles</v>
      </c>
      <c r="E13" s="33">
        <f>IFERROR(IF(OR(C13=0,C13="pa",C13="p"),VLOOKUP(B13,'Cash Flow - Indirect'!$A$9:$F$120,5,FALSE),""),"")</f>
        <v>50</v>
      </c>
      <c r="F13" s="33" t="str">
        <f>IFERROR(IF(OR(C13="r",C13="t"),VLOOKUP(B13,'Cash Flow - Indirect'!$A$9:$F$120,6,FALSE),""),"")</f>
        <v/>
      </c>
      <c r="G13" s="25"/>
      <c r="H13" s="25"/>
    </row>
    <row r="14" spans="1:9" s="28" customFormat="1" ht="20" customHeight="1" x14ac:dyDescent="0.3">
      <c r="A14" s="25"/>
      <c r="B14" s="56">
        <v>6</v>
      </c>
      <c r="C14" s="55" t="str">
        <f>IFERROR(VLOOKUP(B14,'Cash Flow - Indirect'!$A$9:$F$120,2,FALSE),"")</f>
        <v>t</v>
      </c>
      <c r="D14" s="32" t="str">
        <f>IFERROR(IF(C14&lt;&gt;"v",REPT(" ",4)&amp;VLOOKUP(B14,'Cash Flow - Indirect'!$A$9:$F$120,4,FALSE),UPPER(VLOOKUP(B14,'Cash Flow - Indirect'!$A$9:$F$120,4,FALSE))),"")</f>
        <v xml:space="preserve">    Total Adjustment to Net Income</v>
      </c>
      <c r="E14" s="33" t="str">
        <f>IFERROR(IF(OR(C14=0,C14="pa",C14="p"),VLOOKUP(B14,'Cash Flow - Indirect'!$A$9:$F$120,5,FALSE),""),"")</f>
        <v/>
      </c>
      <c r="F14" s="33">
        <f>IFERROR(IF(OR(C14="r",C14="t"),VLOOKUP(B14,'Cash Flow - Indirect'!$A$9:$F$120,6,FALSE),""),"")</f>
        <v>56.25</v>
      </c>
      <c r="G14" s="25"/>
      <c r="H14" s="25"/>
    </row>
    <row r="15" spans="1:9" s="28" customFormat="1" ht="20" customHeight="1" x14ac:dyDescent="0.3">
      <c r="A15" s="25"/>
      <c r="B15" s="34">
        <v>7</v>
      </c>
      <c r="C15" s="55" t="str">
        <f>IFERROR(VLOOKUP(B15,'Cash Flow - Indirect'!$A$9:$F$120,2,FALSE),"")</f>
        <v>t</v>
      </c>
      <c r="D15" s="32" t="str">
        <f>IFERROR(IF(C15&lt;&gt;"v",REPT(" ",4)&amp;VLOOKUP(B15,'Cash Flow - Indirect'!$A$9:$F$120,4,FALSE),UPPER(VLOOKUP(B15,'Cash Flow - Indirect'!$A$9:$F$120,4,FALSE))),"")</f>
        <v xml:space="preserve">    Increase (Decrease)</v>
      </c>
      <c r="E15" s="33" t="str">
        <f>IFERROR(IF(OR(C15=0,C15="pa",C15="p"),VLOOKUP(B15,'Cash Flow - Indirect'!$A$9:$F$120,5,FALSE),""),"")</f>
        <v/>
      </c>
      <c r="F15" s="33">
        <f>IFERROR(IF(OR(C15="r",C15="t"),VLOOKUP(B15,'Cash Flow - Indirect'!$A$9:$F$120,6,FALSE),""),"")</f>
        <v>0</v>
      </c>
      <c r="G15" s="25"/>
      <c r="H15" s="25"/>
    </row>
    <row r="16" spans="1:9" s="28" customFormat="1" ht="20" customHeight="1" x14ac:dyDescent="0.3">
      <c r="A16" s="25"/>
      <c r="B16" s="56">
        <v>8</v>
      </c>
      <c r="C16" s="55">
        <f>IFERROR(VLOOKUP(B16,'Cash Flow - Indirect'!$A$9:$F$120,2,FALSE),"")</f>
        <v>0</v>
      </c>
      <c r="D16" s="32" t="str">
        <f>IFERROR(IF(C16&lt;&gt;"v",REPT(" ",4)&amp;VLOOKUP(B16,'Cash Flow - Indirect'!$A$9:$F$120,4,FALSE),UPPER(VLOOKUP(B16,'Cash Flow - Indirect'!$A$9:$F$120,4,FALSE))),"")</f>
        <v xml:space="preserve">    Account Receivables</v>
      </c>
      <c r="E16" s="33">
        <f>IFERROR(IF(OR(C16=0,C16="pa",C16="p"),VLOOKUP(B16,'Cash Flow - Indirect'!$A$9:$F$120,5,FALSE),""),"")</f>
        <v>-3422.349999999999</v>
      </c>
      <c r="F16" s="33" t="str">
        <f>IFERROR(IF(OR(C16="r",C16="t"),VLOOKUP(B16,'Cash Flow - Indirect'!$A$9:$F$120,6,FALSE),""),"")</f>
        <v/>
      </c>
      <c r="G16" s="25"/>
      <c r="H16" s="25"/>
    </row>
    <row r="17" spans="1:8" s="28" customFormat="1" ht="20" customHeight="1" x14ac:dyDescent="0.3">
      <c r="A17" s="25"/>
      <c r="B17" s="34">
        <v>9</v>
      </c>
      <c r="C17" s="55">
        <f>IFERROR(VLOOKUP(B17,'Cash Flow - Indirect'!$A$9:$F$120,2,FALSE),"")</f>
        <v>0</v>
      </c>
      <c r="D17" s="32" t="str">
        <f>IFERROR(IF(C17&lt;&gt;"v",REPT(" ",4)&amp;VLOOKUP(B17,'Cash Flow - Indirect'!$A$9:$F$120,4,FALSE),UPPER(VLOOKUP(B17,'Cash Flow - Indirect'!$A$9:$F$120,4,FALSE))),"")</f>
        <v xml:space="preserve">    Product Inventory</v>
      </c>
      <c r="E17" s="33">
        <f>IFERROR(IF(OR(C17=0,C17="pa",C17="p"),VLOOKUP(B17,'Cash Flow - Indirect'!$A$9:$F$120,5,FALSE),""),"")</f>
        <v>615.89999999999964</v>
      </c>
      <c r="F17" s="33" t="str">
        <f>IFERROR(IF(OR(C17="r",C17="t"),VLOOKUP(B17,'Cash Flow - Indirect'!$A$9:$F$120,6,FALSE),""),"")</f>
        <v/>
      </c>
      <c r="G17" s="25"/>
      <c r="H17" s="25"/>
    </row>
    <row r="18" spans="1:8" s="28" customFormat="1" ht="20" customHeight="1" x14ac:dyDescent="0.3">
      <c r="A18" s="25"/>
      <c r="B18" s="56">
        <v>10</v>
      </c>
      <c r="C18" s="55">
        <f>IFERROR(VLOOKUP(B18,'Cash Flow - Indirect'!$A$9:$F$120,2,FALSE),"")</f>
        <v>0</v>
      </c>
      <c r="D18" s="32" t="str">
        <f>IFERROR(IF(C18&lt;&gt;"v",REPT(" ",4)&amp;VLOOKUP(B18,'Cash Flow - Indirect'!$A$9:$F$120,4,FALSE),UPPER(VLOOKUP(B18,'Cash Flow - Indirect'!$A$9:$F$120,4,FALSE))),"")</f>
        <v xml:space="preserve">    Office Inventory</v>
      </c>
      <c r="E18" s="33">
        <f>IFERROR(IF(OR(C18=0,C18="pa",C18="p"),VLOOKUP(B18,'Cash Flow - Indirect'!$A$9:$F$120,5,FALSE),""),"")</f>
        <v>9</v>
      </c>
      <c r="F18" s="33" t="str">
        <f>IFERROR(IF(OR(C18="r",C18="t"),VLOOKUP(B18,'Cash Flow - Indirect'!$A$9:$F$120,6,FALSE),""),"")</f>
        <v/>
      </c>
      <c r="G18" s="25"/>
      <c r="H18" s="25"/>
    </row>
    <row r="19" spans="1:8" s="28" customFormat="1" ht="20" customHeight="1" x14ac:dyDescent="0.3">
      <c r="A19" s="25"/>
      <c r="B19" s="34">
        <v>11</v>
      </c>
      <c r="C19" s="55">
        <f>IFERROR(VLOOKUP(B19,'Cash Flow - Indirect'!$A$9:$F$120,2,FALSE),"")</f>
        <v>0</v>
      </c>
      <c r="D19" s="32" t="str">
        <f>IFERROR(IF(C19&lt;&gt;"v",REPT(" ",4)&amp;VLOOKUP(B19,'Cash Flow - Indirect'!$A$9:$F$120,4,FALSE),UPPER(VLOOKUP(B19,'Cash Flow - Indirect'!$A$9:$F$120,4,FALSE))),"")</f>
        <v xml:space="preserve">    PREPAID - Insurance</v>
      </c>
      <c r="E19" s="33">
        <f>IFERROR(IF(OR(C19=0,C19="pa",C19="p"),VLOOKUP(B19,'Cash Flow - Indirect'!$A$9:$F$120,5,FALSE),""),"")</f>
        <v>25</v>
      </c>
      <c r="F19" s="33" t="str">
        <f>IFERROR(IF(OR(C19="r",C19="t"),VLOOKUP(B19,'Cash Flow - Indirect'!$A$9:$F$120,6,FALSE),""),"")</f>
        <v/>
      </c>
      <c r="G19" s="25"/>
      <c r="H19" s="25"/>
    </row>
    <row r="20" spans="1:8" s="28" customFormat="1" ht="20" customHeight="1" x14ac:dyDescent="0.3">
      <c r="A20" s="25"/>
      <c r="B20" s="56">
        <v>12</v>
      </c>
      <c r="C20" s="55">
        <f>IFERROR(VLOOKUP(B20,'Cash Flow - Indirect'!$A$9:$F$120,2,FALSE),"")</f>
        <v>0</v>
      </c>
      <c r="D20" s="32" t="str">
        <f>IFERROR(IF(C20&lt;&gt;"v",REPT(" ",4)&amp;VLOOKUP(B20,'Cash Flow - Indirect'!$A$9:$F$120,4,FALSE),UPPER(VLOOKUP(B20,'Cash Flow - Indirect'!$A$9:$F$120,4,FALSE))),"")</f>
        <v xml:space="preserve">    PREPAID - Rent</v>
      </c>
      <c r="E20" s="33">
        <f>IFERROR(IF(OR(C20=0,C20="pa",C20="p"),VLOOKUP(B20,'Cash Flow - Indirect'!$A$9:$F$120,5,FALSE),""),"")</f>
        <v>50</v>
      </c>
      <c r="F20" s="33" t="str">
        <f>IFERROR(IF(OR(C20="r",C20="t"),VLOOKUP(B20,'Cash Flow - Indirect'!$A$9:$F$120,6,FALSE),""),"")</f>
        <v/>
      </c>
      <c r="G20" s="25"/>
      <c r="H20" s="25"/>
    </row>
    <row r="21" spans="1:8" s="28" customFormat="1" ht="20" customHeight="1" x14ac:dyDescent="0.3">
      <c r="A21" s="25"/>
      <c r="B21" s="34">
        <v>13</v>
      </c>
      <c r="C21" s="55" t="str">
        <f>IFERROR(VLOOKUP(B21,'Cash Flow - Indirect'!$A$9:$F$120,2,FALSE),"")</f>
        <v>t</v>
      </c>
      <c r="D21" s="32" t="str">
        <f>IFERROR(IF(C21&lt;&gt;"v",REPT(" ",4)&amp;VLOOKUP(B21,'Cash Flow - Indirect'!$A$9:$F$120,4,FALSE),UPPER(VLOOKUP(B21,'Cash Flow - Indirect'!$A$9:$F$120,4,FALSE))),"")</f>
        <v xml:space="preserve">    Total Increase (Decrease)</v>
      </c>
      <c r="E21" s="33" t="str">
        <f>IFERROR(IF(OR(C21=0,C21="pa",C21="p"),VLOOKUP(B21,'Cash Flow - Indirect'!$A$9:$F$120,5,FALSE),""),"")</f>
        <v/>
      </c>
      <c r="F21" s="33">
        <f>IFERROR(IF(OR(C21="r",C21="t"),VLOOKUP(B21,'Cash Flow - Indirect'!$A$9:$F$120,6,FALSE),""),"")</f>
        <v>-2722.4499999999994</v>
      </c>
      <c r="G21" s="25"/>
      <c r="H21" s="25"/>
    </row>
    <row r="22" spans="1:8" s="28" customFormat="1" ht="20" customHeight="1" x14ac:dyDescent="0.3">
      <c r="A22" s="25"/>
      <c r="B22" s="56">
        <v>14</v>
      </c>
      <c r="C22" s="55" t="str">
        <f>IFERROR(VLOOKUP(B22,'Cash Flow - Indirect'!$A$9:$F$120,2,FALSE),"")</f>
        <v>r</v>
      </c>
      <c r="D22" s="32" t="str">
        <f>IFERROR(IF(C22&lt;&gt;"v",REPT(" ",4)&amp;VLOOKUP(B22,'Cash Flow - Indirect'!$A$9:$F$120,4,FALSE),UPPER(VLOOKUP(B22,'Cash Flow - Indirect'!$A$9:$F$120,4,FALSE))),"")</f>
        <v xml:space="preserve">    NET CASH PROVIDED (USED) BY OPERATING ACTIVITIES</v>
      </c>
      <c r="E22" s="33" t="str">
        <f>IFERROR(IF(OR(C22=0,C22="pa",C22="p"),VLOOKUP(B22,'Cash Flow - Indirect'!$A$9:$F$120,5,FALSE),""),"")</f>
        <v/>
      </c>
      <c r="F22" s="33">
        <f>IFERROR(IF(OR(C22="r",C22="t"),VLOOKUP(B22,'Cash Flow - Indirect'!$A$9:$F$120,6,FALSE),""),"")</f>
        <v>-503.44999999999891</v>
      </c>
      <c r="G22" s="25"/>
      <c r="H22" s="25"/>
    </row>
    <row r="23" spans="1:8" s="28" customFormat="1" ht="20" customHeight="1" x14ac:dyDescent="0.3">
      <c r="A23" s="25"/>
      <c r="B23" s="34">
        <v>15</v>
      </c>
      <c r="C23" s="55" t="str">
        <f>IFERROR(VLOOKUP(B23,'Cash Flow - Indirect'!$A$9:$F$120,2,FALSE),"")</f>
        <v>v</v>
      </c>
      <c r="D23" s="32" t="str">
        <f>IFERROR(IF(C23&lt;&gt;"v",REPT(" ",4)&amp;VLOOKUP(B23,'Cash Flow - Indirect'!$A$9:$F$120,4,FALSE),UPPER(VLOOKUP(B23,'Cash Flow - Indirect'!$A$9:$F$120,4,FALSE))),"")</f>
        <v>CASH FLOWS FROM INVESTING ACTIVITIES</v>
      </c>
      <c r="E23" s="33" t="str">
        <f>IFERROR(IF(OR(C23=0,C23="pa",C23="p"),VLOOKUP(B23,'Cash Flow - Indirect'!$A$9:$F$120,5,FALSE),""),"")</f>
        <v/>
      </c>
      <c r="F23" s="33" t="str">
        <f>IFERROR(IF(OR(C23="r",C23="t"),VLOOKUP(B23,'Cash Flow - Indirect'!$A$9:$F$120,6,FALSE),""),"")</f>
        <v/>
      </c>
      <c r="G23" s="25"/>
      <c r="H23" s="25"/>
    </row>
    <row r="24" spans="1:8" s="28" customFormat="1" ht="20" customHeight="1" x14ac:dyDescent="0.3">
      <c r="A24" s="25"/>
      <c r="B24" s="56">
        <v>16</v>
      </c>
      <c r="C24" s="55" t="str">
        <f>IFERROR(VLOOKUP(B24,'Cash Flow - Indirect'!$A$9:$F$120,2,FALSE),"")</f>
        <v>t</v>
      </c>
      <c r="D24" s="32" t="str">
        <f>IFERROR(IF(C24&lt;&gt;"v",REPT(" ",4)&amp;VLOOKUP(B24,'Cash Flow - Indirect'!$A$9:$F$120,4,FALSE),UPPER(VLOOKUP(B24,'Cash Flow - Indirect'!$A$9:$F$120,4,FALSE))),"")</f>
        <v xml:space="preserve">    Sale of Assets</v>
      </c>
      <c r="E24" s="33" t="str">
        <f>IFERROR(IF(OR(C24=0,C24="pa",C24="p"),VLOOKUP(B24,'Cash Flow - Indirect'!$A$9:$F$120,5,FALSE),""),"")</f>
        <v/>
      </c>
      <c r="F24" s="33">
        <f>IFERROR(IF(OR(C24="r",C24="t"),VLOOKUP(B24,'Cash Flow - Indirect'!$A$9:$F$120,6,FALSE),""),"")</f>
        <v>0</v>
      </c>
      <c r="G24" s="25"/>
      <c r="H24" s="25"/>
    </row>
    <row r="25" spans="1:8" s="28" customFormat="1" ht="20" customHeight="1" x14ac:dyDescent="0.3">
      <c r="A25" s="25"/>
      <c r="B25" s="34">
        <v>17</v>
      </c>
      <c r="C25" s="55" t="str">
        <f>IFERROR(VLOOKUP(B25,'Cash Flow - Indirect'!$A$9:$F$120,2,FALSE),"")</f>
        <v>t</v>
      </c>
      <c r="D25" s="32" t="str">
        <f>IFERROR(IF(C25&lt;&gt;"v",REPT(" ",4)&amp;VLOOKUP(B25,'Cash Flow - Indirect'!$A$9:$F$120,4,FALSE),UPPER(VLOOKUP(B25,'Cash Flow - Indirect'!$A$9:$F$120,4,FALSE))),"")</f>
        <v xml:space="preserve">    Total Sale of Assets</v>
      </c>
      <c r="E25" s="33" t="str">
        <f>IFERROR(IF(OR(C25=0,C25="pa",C25="p"),VLOOKUP(B25,'Cash Flow - Indirect'!$A$9:$F$120,5,FALSE),""),"")</f>
        <v/>
      </c>
      <c r="F25" s="33">
        <f>IFERROR(IF(OR(C25="r",C25="t"),VLOOKUP(B25,'Cash Flow - Indirect'!$A$9:$F$120,6,FALSE),""),"")</f>
        <v>0</v>
      </c>
      <c r="G25" s="25"/>
      <c r="H25" s="25"/>
    </row>
    <row r="26" spans="1:8" s="28" customFormat="1" ht="20" customHeight="1" x14ac:dyDescent="0.3">
      <c r="A26" s="25"/>
      <c r="B26" s="56">
        <v>18</v>
      </c>
      <c r="C26" s="55" t="str">
        <f>IFERROR(VLOOKUP(B26,'Cash Flow - Indirect'!$A$9:$F$120,2,FALSE),"")</f>
        <v>t</v>
      </c>
      <c r="D26" s="32" t="str">
        <f>IFERROR(IF(C26&lt;&gt;"v",REPT(" ",4)&amp;VLOOKUP(B26,'Cash Flow - Indirect'!$A$9:$F$120,4,FALSE),UPPER(VLOOKUP(B26,'Cash Flow - Indirect'!$A$9:$F$120,4,FALSE))),"")</f>
        <v xml:space="preserve">    Purchase of Assets</v>
      </c>
      <c r="E26" s="33" t="str">
        <f>IFERROR(IF(OR(C26=0,C26="pa",C26="p"),VLOOKUP(B26,'Cash Flow - Indirect'!$A$9:$F$120,5,FALSE),""),"")</f>
        <v/>
      </c>
      <c r="F26" s="33">
        <f>IFERROR(IF(OR(C26="r",C26="t"),VLOOKUP(B26,'Cash Flow - Indirect'!$A$9:$F$120,6,FALSE),""),"")</f>
        <v>0</v>
      </c>
      <c r="G26" s="25"/>
      <c r="H26" s="25"/>
    </row>
    <row r="27" spans="1:8" s="28" customFormat="1" ht="20" customHeight="1" x14ac:dyDescent="0.3">
      <c r="A27" s="25"/>
      <c r="B27" s="34">
        <v>19</v>
      </c>
      <c r="C27" s="55">
        <f>IFERROR(VLOOKUP(B27,'Cash Flow - Indirect'!$A$9:$F$120,2,FALSE),"")</f>
        <v>0</v>
      </c>
      <c r="D27" s="32" t="str">
        <f>IFERROR(IF(C27&lt;&gt;"v",REPT(" ",4)&amp;VLOOKUP(B27,'Cash Flow - Indirect'!$A$9:$F$120,4,FALSE),UPPER(VLOOKUP(B27,'Cash Flow - Indirect'!$A$9:$F$120,4,FALSE))),"")</f>
        <v xml:space="preserve">    PPE - Computer Equipment</v>
      </c>
      <c r="E27" s="33">
        <f>IFERROR(IF(OR(C27=0,C27="pa",C27="p"),VLOOKUP(B27,'Cash Flow - Indirect'!$A$9:$F$120,5,FALSE),""),"")</f>
        <v>-400</v>
      </c>
      <c r="F27" s="33" t="str">
        <f>IFERROR(IF(OR(C27="r",C27="t"),VLOOKUP(B27,'Cash Flow - Indirect'!$A$9:$F$120,6,FALSE),""),"")</f>
        <v/>
      </c>
      <c r="G27" s="25"/>
      <c r="H27" s="25"/>
    </row>
    <row r="28" spans="1:8" s="28" customFormat="1" ht="20" customHeight="1" x14ac:dyDescent="0.3">
      <c r="A28" s="25"/>
      <c r="B28" s="56">
        <v>20</v>
      </c>
      <c r="C28" s="55">
        <f>IFERROR(VLOOKUP(B28,'Cash Flow - Indirect'!$A$9:$F$120,2,FALSE),"")</f>
        <v>0</v>
      </c>
      <c r="D28" s="32" t="str">
        <f>IFERROR(IF(C28&lt;&gt;"v",REPT(" ",4)&amp;VLOOKUP(B28,'Cash Flow - Indirect'!$A$9:$F$120,4,FALSE),UPPER(VLOOKUP(B28,'Cash Flow - Indirect'!$A$9:$F$120,4,FALSE))),"")</f>
        <v xml:space="preserve">    PPE - Vehicles</v>
      </c>
      <c r="E28" s="33">
        <f>IFERROR(IF(OR(C28=0,C28="pa",C28="p"),VLOOKUP(B28,'Cash Flow - Indirect'!$A$9:$F$120,5,FALSE),""),"")</f>
        <v>0</v>
      </c>
      <c r="F28" s="33" t="str">
        <f>IFERROR(IF(OR(C28="r",C28="t"),VLOOKUP(B28,'Cash Flow - Indirect'!$A$9:$F$120,6,FALSE),""),"")</f>
        <v/>
      </c>
      <c r="G28" s="25"/>
      <c r="H28" s="25"/>
    </row>
    <row r="29" spans="1:8" s="28" customFormat="1" ht="20" customHeight="1" x14ac:dyDescent="0.3">
      <c r="A29" s="25"/>
      <c r="B29" s="34">
        <v>21</v>
      </c>
      <c r="C29" s="55" t="str">
        <f>IFERROR(VLOOKUP(B29,'Cash Flow - Indirect'!$A$9:$F$120,2,FALSE),"")</f>
        <v>t</v>
      </c>
      <c r="D29" s="32" t="str">
        <f>IFERROR(IF(C29&lt;&gt;"v",REPT(" ",4)&amp;VLOOKUP(B29,'Cash Flow - Indirect'!$A$9:$F$120,4,FALSE),UPPER(VLOOKUP(B29,'Cash Flow - Indirect'!$A$9:$F$120,4,FALSE))),"")</f>
        <v xml:space="preserve">    Total Purchase of Assets</v>
      </c>
      <c r="E29" s="33" t="str">
        <f>IFERROR(IF(OR(C29=0,C29="pa",C29="p"),VLOOKUP(B29,'Cash Flow - Indirect'!$A$9:$F$120,5,FALSE),""),"")</f>
        <v/>
      </c>
      <c r="F29" s="33">
        <f>IFERROR(IF(OR(C29="r",C29="t"),VLOOKUP(B29,'Cash Flow - Indirect'!$A$9:$F$120,6,FALSE),""),"")</f>
        <v>-400</v>
      </c>
      <c r="G29" s="25"/>
      <c r="H29" s="25"/>
    </row>
    <row r="30" spans="1:8" s="28" customFormat="1" ht="20" customHeight="1" x14ac:dyDescent="0.3">
      <c r="A30" s="25"/>
      <c r="B30" s="56">
        <v>22</v>
      </c>
      <c r="C30" s="55" t="str">
        <f>IFERROR(VLOOKUP(B30,'Cash Flow - Indirect'!$A$9:$F$120,2,FALSE),"")</f>
        <v>r</v>
      </c>
      <c r="D30" s="32" t="str">
        <f>IFERROR(IF(C30&lt;&gt;"v",REPT(" ",4)&amp;VLOOKUP(B30,'Cash Flow - Indirect'!$A$9:$F$120,4,FALSE),UPPER(VLOOKUP(B30,'Cash Flow - Indirect'!$A$9:$F$120,4,FALSE))),"")</f>
        <v xml:space="preserve">    NET CASH PROVIDED (USED) BY INVESTING ACTIVITIES</v>
      </c>
      <c r="E30" s="33" t="str">
        <f>IFERROR(IF(OR(C30=0,C30="pa",C30="p"),VLOOKUP(B30,'Cash Flow - Indirect'!$A$9:$F$120,5,FALSE),""),"")</f>
        <v/>
      </c>
      <c r="F30" s="33">
        <f>IFERROR(IF(OR(C30="r",C30="t"),VLOOKUP(B30,'Cash Flow - Indirect'!$A$9:$F$120,6,FALSE),""),"")</f>
        <v>-400</v>
      </c>
      <c r="G30" s="25"/>
      <c r="H30" s="25"/>
    </row>
    <row r="31" spans="1:8" s="28" customFormat="1" ht="20" customHeight="1" x14ac:dyDescent="0.3">
      <c r="A31" s="25"/>
      <c r="B31" s="34">
        <v>23</v>
      </c>
      <c r="C31" s="55" t="str">
        <f>IFERROR(VLOOKUP(B31,'Cash Flow - Indirect'!$A$9:$F$120,2,FALSE),"")</f>
        <v>v</v>
      </c>
      <c r="D31" s="32" t="str">
        <f>IFERROR(IF(C31&lt;&gt;"v",REPT(" ",4)&amp;VLOOKUP(B31,'Cash Flow - Indirect'!$A$9:$F$120,4,FALSE),UPPER(VLOOKUP(B31,'Cash Flow - Indirect'!$A$9:$F$120,4,FALSE))),"")</f>
        <v>CASH FLOWS FROM FINANCING ACTIVITIES</v>
      </c>
      <c r="E31" s="33" t="str">
        <f>IFERROR(IF(OR(C31=0,C31="pa",C31="p"),VLOOKUP(B31,'Cash Flow - Indirect'!$A$9:$F$120,5,FALSE),""),"")</f>
        <v/>
      </c>
      <c r="F31" s="33" t="str">
        <f>IFERROR(IF(OR(C31="r",C31="t"),VLOOKUP(B31,'Cash Flow - Indirect'!$A$9:$F$120,6,FALSE),""),"")</f>
        <v/>
      </c>
      <c r="G31" s="25"/>
      <c r="H31" s="25"/>
    </row>
    <row r="32" spans="1:8" s="28" customFormat="1" ht="20" customHeight="1" x14ac:dyDescent="0.3">
      <c r="A32" s="25"/>
      <c r="B32" s="56">
        <v>24</v>
      </c>
      <c r="C32" s="55" t="str">
        <f>IFERROR(VLOOKUP(B32,'Cash Flow - Indirect'!$A$9:$F$120,2,FALSE),"")</f>
        <v>t</v>
      </c>
      <c r="D32" s="32" t="str">
        <f>IFERROR(IF(C32&lt;&gt;"v",REPT(" ",4)&amp;VLOOKUP(B32,'Cash Flow - Indirect'!$A$9:$F$120,4,FALSE),UPPER(VLOOKUP(B32,'Cash Flow - Indirect'!$A$9:$F$120,4,FALSE))),"")</f>
        <v xml:space="preserve">    Cash Receipts</v>
      </c>
      <c r="E32" s="33" t="str">
        <f>IFERROR(IF(OR(C32=0,C32="pa",C32="p"),VLOOKUP(B32,'Cash Flow - Indirect'!$A$9:$F$120,5,FALSE),""),"")</f>
        <v/>
      </c>
      <c r="F32" s="33">
        <f>IFERROR(IF(OR(C32="r",C32="t"),VLOOKUP(B32,'Cash Flow - Indirect'!$A$9:$F$120,6,FALSE),""),"")</f>
        <v>0</v>
      </c>
      <c r="G32" s="25"/>
      <c r="H32" s="25"/>
    </row>
    <row r="33" spans="1:8" s="28" customFormat="1" ht="20" customHeight="1" x14ac:dyDescent="0.3">
      <c r="A33" s="25"/>
      <c r="B33" s="34">
        <v>25</v>
      </c>
      <c r="C33" s="55">
        <f>IFERROR(VLOOKUP(B33,'Cash Flow - Indirect'!$A$9:$F$120,2,FALSE),"")</f>
        <v>0</v>
      </c>
      <c r="D33" s="32" t="str">
        <f>IFERROR(IF(C33&lt;&gt;"v",REPT(" ",4)&amp;VLOOKUP(B33,'Cash Flow - Indirect'!$A$9:$F$120,4,FALSE),UPPER(VLOOKUP(B33,'Cash Flow - Indirect'!$A$9:$F$120,4,FALSE))),"")</f>
        <v xml:space="preserve">    VAT - Output</v>
      </c>
      <c r="E33" s="33">
        <f>IFERROR(IF(OR(C33=0,C33="pa",C33="p"),VLOOKUP(B33,'Cash Flow - Indirect'!$A$9:$F$120,5,FALSE),""),"")</f>
        <v>613.1</v>
      </c>
      <c r="F33" s="33" t="str">
        <f>IFERROR(IF(OR(C33="r",C33="t"),VLOOKUP(B33,'Cash Flow - Indirect'!$A$9:$F$120,6,FALSE),""),"")</f>
        <v/>
      </c>
      <c r="G33" s="25"/>
      <c r="H33" s="25"/>
    </row>
    <row r="34" spans="1:8" s="28" customFormat="1" ht="20" customHeight="1" x14ac:dyDescent="0.3">
      <c r="A34" s="25"/>
      <c r="B34" s="56">
        <v>26</v>
      </c>
      <c r="C34" s="55">
        <f>IFERROR(VLOOKUP(B34,'Cash Flow - Indirect'!$A$9:$F$120,2,FALSE),"")</f>
        <v>0</v>
      </c>
      <c r="D34" s="32" t="str">
        <f>IFERROR(IF(C34&lt;&gt;"v",REPT(" ",4)&amp;VLOOKUP(B34,'Cash Flow - Indirect'!$A$9:$F$120,4,FALSE),UPPER(VLOOKUP(B34,'Cash Flow - Indirect'!$A$9:$F$120,4,FALSE))),"")</f>
        <v xml:space="preserve">    Central Bank Long Term Debts</v>
      </c>
      <c r="E34" s="33">
        <f>IFERROR(IF(OR(C34=0,C34="pa",C34="p"),VLOOKUP(B34,'Cash Flow - Indirect'!$A$9:$F$120,5,FALSE),""),"")</f>
        <v>0</v>
      </c>
      <c r="F34" s="33" t="str">
        <f>IFERROR(IF(OR(C34="r",C34="t"),VLOOKUP(B34,'Cash Flow - Indirect'!$A$9:$F$120,6,FALSE),""),"")</f>
        <v/>
      </c>
      <c r="G34" s="25"/>
      <c r="H34" s="25"/>
    </row>
    <row r="35" spans="1:8" s="28" customFormat="1" ht="20" customHeight="1" x14ac:dyDescent="0.3">
      <c r="A35" s="25"/>
      <c r="B35" s="34">
        <v>27</v>
      </c>
      <c r="C35" s="55">
        <f>IFERROR(VLOOKUP(B35,'Cash Flow - Indirect'!$A$9:$F$120,2,FALSE),"")</f>
        <v>0</v>
      </c>
      <c r="D35" s="32" t="str">
        <f>IFERROR(IF(C35&lt;&gt;"v",REPT(" ",4)&amp;VLOOKUP(B35,'Cash Flow - Indirect'!$A$9:$F$120,4,FALSE),UPPER(VLOOKUP(B35,'Cash Flow - Indirect'!$A$9:$F$120,4,FALSE))),"")</f>
        <v xml:space="preserve">    Owner's Capital</v>
      </c>
      <c r="E35" s="33">
        <f>IFERROR(IF(OR(C35=0,C35="pa",C35="p"),VLOOKUP(B35,'Cash Flow - Indirect'!$A$9:$F$120,5,FALSE),""),"")</f>
        <v>2500</v>
      </c>
      <c r="F35" s="33" t="str">
        <f>IFERROR(IF(OR(C35="r",C35="t"),VLOOKUP(B35,'Cash Flow - Indirect'!$A$9:$F$120,6,FALSE),""),"")</f>
        <v/>
      </c>
      <c r="G35" s="25"/>
      <c r="H35" s="25"/>
    </row>
    <row r="36" spans="1:8" s="28" customFormat="1" ht="20" customHeight="1" x14ac:dyDescent="0.3">
      <c r="A36" s="25"/>
      <c r="B36" s="56">
        <v>28</v>
      </c>
      <c r="C36" s="55" t="str">
        <f>IFERROR(VLOOKUP(B36,'Cash Flow - Indirect'!$A$9:$F$120,2,FALSE),"")</f>
        <v>t</v>
      </c>
      <c r="D36" s="32" t="str">
        <f>IFERROR(IF(C36&lt;&gt;"v",REPT(" ",4)&amp;VLOOKUP(B36,'Cash Flow - Indirect'!$A$9:$F$120,4,FALSE),UPPER(VLOOKUP(B36,'Cash Flow - Indirect'!$A$9:$F$120,4,FALSE))),"")</f>
        <v xml:space="preserve">    Total Cash Receipts</v>
      </c>
      <c r="E36" s="33" t="str">
        <f>IFERROR(IF(OR(C36=0,C36="pa",C36="p"),VLOOKUP(B36,'Cash Flow - Indirect'!$A$9:$F$120,5,FALSE),""),"")</f>
        <v/>
      </c>
      <c r="F36" s="33">
        <f>IFERROR(IF(OR(C36="r",C36="t"),VLOOKUP(B36,'Cash Flow - Indirect'!$A$9:$F$120,6,FALSE),""),"")</f>
        <v>3113.1</v>
      </c>
      <c r="G36" s="25"/>
      <c r="H36" s="25"/>
    </row>
    <row r="37" spans="1:8" s="28" customFormat="1" ht="20" customHeight="1" x14ac:dyDescent="0.3">
      <c r="A37" s="25"/>
      <c r="B37" s="34">
        <v>29</v>
      </c>
      <c r="C37" s="55" t="str">
        <f>IFERROR(VLOOKUP(B37,'Cash Flow - Indirect'!$A$9:$F$120,2,FALSE),"")</f>
        <v>t</v>
      </c>
      <c r="D37" s="32" t="str">
        <f>IFERROR(IF(C37&lt;&gt;"v",REPT(" ",4)&amp;VLOOKUP(B37,'Cash Flow - Indirect'!$A$9:$F$120,4,FALSE),UPPER(VLOOKUP(B37,'Cash Flow - Indirect'!$A$9:$F$120,4,FALSE))),"")</f>
        <v xml:space="preserve">    Cash Paid</v>
      </c>
      <c r="E37" s="33" t="str">
        <f>IFERROR(IF(OR(C37=0,C37="pa",C37="p"),VLOOKUP(B37,'Cash Flow - Indirect'!$A$9:$F$120,5,FALSE),""),"")</f>
        <v/>
      </c>
      <c r="F37" s="33">
        <f>IFERROR(IF(OR(C37="r",C37="t"),VLOOKUP(B37,'Cash Flow - Indirect'!$A$9:$F$120,6,FALSE),""),"")</f>
        <v>0</v>
      </c>
      <c r="G37" s="25"/>
      <c r="H37" s="25"/>
    </row>
    <row r="38" spans="1:8" s="28" customFormat="1" ht="20" customHeight="1" x14ac:dyDescent="0.3">
      <c r="A38" s="25"/>
      <c r="B38" s="56">
        <v>30</v>
      </c>
      <c r="C38" s="55">
        <f>IFERROR(VLOOKUP(B38,'Cash Flow - Indirect'!$A$9:$F$120,2,FALSE),"")</f>
        <v>0</v>
      </c>
      <c r="D38" s="32" t="str">
        <f>IFERROR(IF(C38&lt;&gt;"v",REPT(" ",4)&amp;VLOOKUP(B38,'Cash Flow - Indirect'!$A$9:$F$120,4,FALSE),UPPER(VLOOKUP(B38,'Cash Flow - Indirect'!$A$9:$F$120,4,FALSE))),"")</f>
        <v xml:space="preserve">    A/P - Trade</v>
      </c>
      <c r="E38" s="33">
        <f>IFERROR(IF(OR(C38=0,C38="pa",C38="p"),VLOOKUP(B38,'Cash Flow - Indirect'!$A$9:$F$120,5,FALSE),""),"")</f>
        <v>826.85000000000036</v>
      </c>
      <c r="F38" s="33" t="str">
        <f>IFERROR(IF(OR(C38="r",C38="t"),VLOOKUP(B38,'Cash Flow - Indirect'!$A$9:$F$120,6,FALSE),""),"")</f>
        <v/>
      </c>
      <c r="G38" s="25"/>
      <c r="H38" s="25"/>
    </row>
    <row r="39" spans="1:8" s="28" customFormat="1" ht="20" customHeight="1" x14ac:dyDescent="0.3">
      <c r="A39" s="25"/>
      <c r="B39" s="34">
        <v>31</v>
      </c>
      <c r="C39" s="55">
        <f>IFERROR(VLOOKUP(B39,'Cash Flow - Indirect'!$A$9:$F$120,2,FALSE),"")</f>
        <v>0</v>
      </c>
      <c r="D39" s="32" t="str">
        <f>IFERROR(IF(C39&lt;&gt;"v",REPT(" ",4)&amp;VLOOKUP(B39,'Cash Flow - Indirect'!$A$9:$F$120,4,FALSE),UPPER(VLOOKUP(B39,'Cash Flow - Indirect'!$A$9:$F$120,4,FALSE))),"")</f>
        <v xml:space="preserve">    VAT - Input</v>
      </c>
      <c r="E39" s="33">
        <f>IFERROR(IF(OR(C39=0,C39="pa",C39="p"),VLOOKUP(B39,'Cash Flow - Indirect'!$A$9:$F$120,5,FALSE),""),"")</f>
        <v>-248.35000000000002</v>
      </c>
      <c r="F39" s="33" t="str">
        <f>IFERROR(IF(OR(C39="r",C39="t"),VLOOKUP(B39,'Cash Flow - Indirect'!$A$9:$F$120,6,FALSE),""),"")</f>
        <v/>
      </c>
      <c r="G39" s="25"/>
      <c r="H39" s="25"/>
    </row>
    <row r="40" spans="1:8" s="28" customFormat="1" ht="20" customHeight="1" x14ac:dyDescent="0.3">
      <c r="A40" s="25"/>
      <c r="B40" s="56">
        <v>32</v>
      </c>
      <c r="C40" s="55" t="str">
        <f>IFERROR(VLOOKUP(B40,'Cash Flow - Indirect'!$A$9:$F$120,2,FALSE),"")</f>
        <v>t</v>
      </c>
      <c r="D40" s="32" t="str">
        <f>IFERROR(IF(C40&lt;&gt;"v",REPT(" ",4)&amp;VLOOKUP(B40,'Cash Flow - Indirect'!$A$9:$F$120,4,FALSE),UPPER(VLOOKUP(B40,'Cash Flow - Indirect'!$A$9:$F$120,4,FALSE))),"")</f>
        <v xml:space="preserve">    Total Cash Paid For</v>
      </c>
      <c r="E40" s="33" t="str">
        <f>IFERROR(IF(OR(C40=0,C40="pa",C40="p"),VLOOKUP(B40,'Cash Flow - Indirect'!$A$9:$F$120,5,FALSE),""),"")</f>
        <v/>
      </c>
      <c r="F40" s="33">
        <f>IFERROR(IF(OR(C40="r",C40="t"),VLOOKUP(B40,'Cash Flow - Indirect'!$A$9:$F$120,6,FALSE),""),"")</f>
        <v>578.50000000000034</v>
      </c>
      <c r="G40" s="25"/>
      <c r="H40" s="25"/>
    </row>
    <row r="41" spans="1:8" s="28" customFormat="1" ht="20" customHeight="1" x14ac:dyDescent="0.3">
      <c r="A41" s="25"/>
      <c r="B41" s="34">
        <v>33</v>
      </c>
      <c r="C41" s="55" t="str">
        <f>IFERROR(VLOOKUP(B41,'Cash Flow - Indirect'!$A$9:$F$120,2,FALSE),"")</f>
        <v>r</v>
      </c>
      <c r="D41" s="32" t="str">
        <f>IFERROR(IF(C41&lt;&gt;"v",REPT(" ",4)&amp;VLOOKUP(B41,'Cash Flow - Indirect'!$A$9:$F$120,4,FALSE),UPPER(VLOOKUP(B41,'Cash Flow - Indirect'!$A$9:$F$120,4,FALSE))),"")</f>
        <v xml:space="preserve">    NET CASH PROVIDED (USED) BY FINANCING ACTIVITIES</v>
      </c>
      <c r="E41" s="33" t="str">
        <f>IFERROR(IF(OR(C41=0,C41="pa",C41="p"),VLOOKUP(B41,'Cash Flow - Indirect'!$A$9:$F$120,5,FALSE),""),"")</f>
        <v/>
      </c>
      <c r="F41" s="33">
        <f>IFERROR(IF(OR(C41="r",C41="t"),VLOOKUP(B41,'Cash Flow - Indirect'!$A$9:$F$120,6,FALSE),""),"")</f>
        <v>2534.5999999999995</v>
      </c>
      <c r="G41" s="25"/>
      <c r="H41" s="25"/>
    </row>
    <row r="42" spans="1:8" s="28" customFormat="1" ht="20" customHeight="1" x14ac:dyDescent="0.3">
      <c r="A42" s="25"/>
      <c r="B42" s="56">
        <v>34</v>
      </c>
      <c r="C42" s="55" t="str">
        <f>IFERROR(VLOOKUP(B42,'Cash Flow - Indirect'!$A$9:$F$120,2,FALSE),"")</f>
        <v>r</v>
      </c>
      <c r="D42" s="32" t="str">
        <f>IFERROR(IF(C42&lt;&gt;"v",REPT(" ",4)&amp;VLOOKUP(B42,'Cash Flow - Indirect'!$A$9:$F$120,4,FALSE),UPPER(VLOOKUP(B42,'Cash Flow - Indirect'!$A$9:$F$120,4,FALSE))),"")</f>
        <v xml:space="preserve">    Net Increase (Decrease) in Cash</v>
      </c>
      <c r="E42" s="33" t="str">
        <f>IFERROR(IF(OR(C42=0,C42="pa",C42="p"),VLOOKUP(B42,'Cash Flow - Indirect'!$A$9:$F$120,5,FALSE),""),"")</f>
        <v/>
      </c>
      <c r="F42" s="33">
        <f>IFERROR(IF(OR(C42="r",C42="t"),VLOOKUP(B42,'Cash Flow - Indirect'!$A$9:$F$120,6,FALSE),""),"")</f>
        <v>1631.1500000000005</v>
      </c>
      <c r="G42" s="25"/>
      <c r="H42" s="25"/>
    </row>
    <row r="43" spans="1:8" s="28" customFormat="1" ht="20" customHeight="1" x14ac:dyDescent="0.3">
      <c r="A43" s="25"/>
      <c r="B43" s="34">
        <v>35</v>
      </c>
      <c r="C43" s="55" t="str">
        <f>IFERROR(VLOOKUP(B43,'Cash Flow - Indirect'!$A$9:$F$120,2,FALSE),"")</f>
        <v>r</v>
      </c>
      <c r="D43" s="32" t="str">
        <f>IFERROR(IF(C43&lt;&gt;"v",REPT(" ",4)&amp;VLOOKUP(B43,'Cash Flow - Indirect'!$A$9:$F$120,4,FALSE),UPPER(VLOOKUP(B43,'Cash Flow - Indirect'!$A$9:$F$120,4,FALSE))),"")</f>
        <v xml:space="preserve">    Cash at Beginning of Period</v>
      </c>
      <c r="E43" s="33" t="str">
        <f>IFERROR(IF(OR(C43=0,C43="pa",C43="p"),VLOOKUP(B43,'Cash Flow - Indirect'!$A$9:$F$120,5,FALSE),""),"")</f>
        <v/>
      </c>
      <c r="F43" s="33">
        <f>IFERROR(IF(OR(C43="r",C43="t"),VLOOKUP(B43,'Cash Flow - Indirect'!$A$9:$F$120,6,FALSE),""),"")</f>
        <v>0</v>
      </c>
      <c r="G43" s="25"/>
      <c r="H43" s="25"/>
    </row>
    <row r="44" spans="1:8" s="28" customFormat="1" ht="20" customHeight="1" x14ac:dyDescent="0.3">
      <c r="A44" s="25"/>
      <c r="B44" s="56">
        <v>36</v>
      </c>
      <c r="C44" s="55" t="str">
        <f>IFERROR(VLOOKUP(B44,'Cash Flow - Indirect'!$A$9:$F$120,2,FALSE),"")</f>
        <v>r</v>
      </c>
      <c r="D44" s="32" t="str">
        <f>IFERROR(IF(C44&lt;&gt;"v",REPT(" ",4)&amp;VLOOKUP(B44,'Cash Flow - Indirect'!$A$9:$F$120,4,FALSE),UPPER(VLOOKUP(B44,'Cash Flow - Indirect'!$A$9:$F$120,4,FALSE))),"")</f>
        <v xml:space="preserve">    Cash at End of Period</v>
      </c>
      <c r="E44" s="33" t="str">
        <f>IFERROR(IF(OR(C44=0,C44="pa",C44="p"),VLOOKUP(B44,'Cash Flow - Indirect'!$A$9:$F$120,5,FALSE),""),"")</f>
        <v/>
      </c>
      <c r="F44" s="33">
        <f>IFERROR(IF(OR(C44="r",C44="t"),VLOOKUP(B44,'Cash Flow - Indirect'!$A$9:$F$120,6,FALSE),""),"")</f>
        <v>1631.1500000000005</v>
      </c>
      <c r="G44" s="25"/>
      <c r="H44" s="25"/>
    </row>
    <row r="45" spans="1:8" s="28" customFormat="1" ht="20" customHeight="1" x14ac:dyDescent="0.3">
      <c r="A45" s="25"/>
      <c r="B45" s="34">
        <v>37</v>
      </c>
      <c r="C45" s="55" t="str">
        <f>IFERROR(VLOOKUP(B45,'Cash Flow - Indirect'!$A$9:$F$120,2,FALSE),"")</f>
        <v/>
      </c>
      <c r="D45" s="32" t="str">
        <f>IFERROR(IF(C45&lt;&gt;"v",REPT(" ",4)&amp;VLOOKUP(B45,'Cash Flow - Indirect'!$A$9:$F$120,4,FALSE),UPPER(VLOOKUP(B45,'Cash Flow - Indirect'!$A$9:$F$120,4,FALSE))),"")</f>
        <v/>
      </c>
      <c r="E45" s="33" t="str">
        <f>IFERROR(IF(OR(C45=0,C45="pa",C45="p"),VLOOKUP(B45,'Cash Flow - Indirect'!$A$9:$F$120,5,FALSE),""),"")</f>
        <v/>
      </c>
      <c r="F45" s="33" t="str">
        <f>IFERROR(IF(OR(C45="r",C45="t"),VLOOKUP(B45,'Cash Flow - Indirect'!$A$9:$F$120,6,FALSE),""),"")</f>
        <v/>
      </c>
      <c r="G45" s="25"/>
      <c r="H45" s="25"/>
    </row>
    <row r="46" spans="1:8" s="28" customFormat="1" ht="20" customHeight="1" x14ac:dyDescent="0.3">
      <c r="A46" s="25"/>
      <c r="B46" s="56">
        <v>38</v>
      </c>
      <c r="C46" s="55" t="str">
        <f>IFERROR(VLOOKUP(B46,'Cash Flow - Indirect'!$A$9:$F$120,2,FALSE),"")</f>
        <v/>
      </c>
      <c r="D46" s="32" t="str">
        <f>IFERROR(IF(C46&lt;&gt;"v",REPT(" ",4)&amp;VLOOKUP(B46,'Cash Flow - Indirect'!$A$9:$F$120,4,FALSE),UPPER(VLOOKUP(B46,'Cash Flow - Indirect'!$A$9:$F$120,4,FALSE))),"")</f>
        <v/>
      </c>
      <c r="E46" s="33" t="str">
        <f>IFERROR(IF(OR(C46=0,C46="pa",C46="p"),VLOOKUP(B46,'Cash Flow - Indirect'!$A$9:$F$120,5,FALSE),""),"")</f>
        <v/>
      </c>
      <c r="F46" s="33" t="str">
        <f>IFERROR(IF(OR(C46="r",C46="t"),VLOOKUP(B46,'Cash Flow - Indirect'!$A$9:$F$120,6,FALSE),""),"")</f>
        <v/>
      </c>
      <c r="G46" s="25"/>
      <c r="H46" s="25"/>
    </row>
    <row r="47" spans="1:8" s="28" customFormat="1" ht="20" customHeight="1" x14ac:dyDescent="0.3">
      <c r="A47" s="25"/>
      <c r="B47" s="34">
        <v>39</v>
      </c>
      <c r="C47" s="55" t="str">
        <f>IFERROR(VLOOKUP(B47,'Cash Flow - Indirect'!$A$9:$F$120,2,FALSE),"")</f>
        <v/>
      </c>
      <c r="D47" s="32" t="str">
        <f>IFERROR(IF(C47&lt;&gt;"v",REPT(" ",4)&amp;VLOOKUP(B47,'Cash Flow - Indirect'!$A$9:$F$120,4,FALSE),UPPER(VLOOKUP(B47,'Cash Flow - Indirect'!$A$9:$F$120,4,FALSE))),"")</f>
        <v/>
      </c>
      <c r="E47" s="33" t="str">
        <f>IFERROR(IF(OR(C47=0,C47="pa",C47="p"),VLOOKUP(B47,'Cash Flow - Indirect'!$A$9:$F$120,5,FALSE),""),"")</f>
        <v/>
      </c>
      <c r="F47" s="33" t="str">
        <f>IFERROR(IF(OR(C47="r",C47="t"),VLOOKUP(B47,'Cash Flow - Indirect'!$A$9:$F$120,6,FALSE),""),"")</f>
        <v/>
      </c>
      <c r="G47" s="25"/>
      <c r="H47" s="25"/>
    </row>
    <row r="48" spans="1:8" s="28" customFormat="1" ht="20" customHeight="1" x14ac:dyDescent="0.3">
      <c r="A48" s="25"/>
      <c r="B48" s="56">
        <v>40</v>
      </c>
      <c r="C48" s="55" t="str">
        <f>IFERROR(VLOOKUP(B48,'Cash Flow - Indirect'!$A$9:$F$120,2,FALSE),"")</f>
        <v/>
      </c>
      <c r="D48" s="32" t="str">
        <f>IFERROR(IF(C48&lt;&gt;"v",REPT(" ",4)&amp;VLOOKUP(B48,'Cash Flow - Indirect'!$A$9:$F$120,4,FALSE),UPPER(VLOOKUP(B48,'Cash Flow - Indirect'!$A$9:$F$120,4,FALSE))),"")</f>
        <v/>
      </c>
      <c r="E48" s="33" t="str">
        <f>IFERROR(IF(OR(C48=0,C48="pa",C48="p"),VLOOKUP(B48,'Cash Flow - Indirect'!$A$9:$F$120,5,FALSE),""),"")</f>
        <v/>
      </c>
      <c r="F48" s="33" t="str">
        <f>IFERROR(IF(OR(C48="r",C48="t"),VLOOKUP(B48,'Cash Flow - Indirect'!$A$9:$F$120,6,FALSE),""),"")</f>
        <v/>
      </c>
      <c r="G48" s="25"/>
      <c r="H48" s="25"/>
    </row>
    <row r="49" spans="1:8" s="28" customFormat="1" ht="20" customHeight="1" x14ac:dyDescent="0.3">
      <c r="A49" s="25"/>
      <c r="B49" s="34">
        <v>41</v>
      </c>
      <c r="C49" s="55" t="str">
        <f>IFERROR(VLOOKUP(B49,'Cash Flow - Indirect'!$A$9:$F$120,2,FALSE),"")</f>
        <v/>
      </c>
      <c r="D49" s="32" t="str">
        <f>IFERROR(IF(C49&lt;&gt;"v",REPT(" ",4)&amp;VLOOKUP(B49,'Cash Flow - Indirect'!$A$9:$F$120,4,FALSE),UPPER(VLOOKUP(B49,'Cash Flow - Indirect'!$A$9:$F$120,4,FALSE))),"")</f>
        <v/>
      </c>
      <c r="E49" s="33" t="str">
        <f>IFERROR(IF(OR(C49=0,C49="pa",C49="p"),VLOOKUP(B49,'Cash Flow - Indirect'!$A$9:$F$120,5,FALSE),""),"")</f>
        <v/>
      </c>
      <c r="F49" s="33" t="str">
        <f>IFERROR(IF(OR(C49="r",C49="t"),VLOOKUP(B49,'Cash Flow - Indirect'!$A$9:$F$120,6,FALSE),""),"")</f>
        <v/>
      </c>
      <c r="G49" s="25"/>
      <c r="H49" s="25"/>
    </row>
    <row r="50" spans="1:8" s="28" customFormat="1" ht="20" customHeight="1" x14ac:dyDescent="0.3">
      <c r="A50" s="25"/>
      <c r="B50" s="56">
        <v>42</v>
      </c>
      <c r="C50" s="55" t="str">
        <f>IFERROR(VLOOKUP(B50,'Cash Flow - Indirect'!$A$9:$F$120,2,FALSE),"")</f>
        <v/>
      </c>
      <c r="D50" s="32" t="str">
        <f>IFERROR(IF(C50&lt;&gt;"v",REPT(" ",4)&amp;VLOOKUP(B50,'Cash Flow - Indirect'!$A$9:$F$120,4,FALSE),UPPER(VLOOKUP(B50,'Cash Flow - Indirect'!$A$9:$F$120,4,FALSE))),"")</f>
        <v/>
      </c>
      <c r="E50" s="33" t="str">
        <f>IFERROR(IF(OR(C50=0,C50="pa",C50="p"),VLOOKUP(B50,'Cash Flow - Indirect'!$A$9:$F$120,5,FALSE),""),"")</f>
        <v/>
      </c>
      <c r="F50" s="33" t="str">
        <f>IFERROR(IF(OR(C50="r",C50="t"),VLOOKUP(B50,'Cash Flow - Indirect'!$A$9:$F$120,6,FALSE),""),"")</f>
        <v/>
      </c>
      <c r="G50" s="25"/>
      <c r="H50" s="25"/>
    </row>
    <row r="51" spans="1:8" s="28" customFormat="1" ht="20" customHeight="1" x14ac:dyDescent="0.3">
      <c r="A51" s="25"/>
      <c r="B51" s="34">
        <v>43</v>
      </c>
      <c r="C51" s="55" t="str">
        <f>IFERROR(VLOOKUP(B51,'Cash Flow - Indirect'!$A$9:$F$120,2,FALSE),"")</f>
        <v/>
      </c>
      <c r="D51" s="32" t="str">
        <f>IFERROR(IF(C51&lt;&gt;"v",REPT(" ",4)&amp;VLOOKUP(B51,'Cash Flow - Indirect'!$A$9:$F$120,4,FALSE),UPPER(VLOOKUP(B51,'Cash Flow - Indirect'!$A$9:$F$120,4,FALSE))),"")</f>
        <v/>
      </c>
      <c r="E51" s="33" t="str">
        <f>IFERROR(IF(OR(C51=0,C51="pa",C51="p"),VLOOKUP(B51,'Cash Flow - Indirect'!$A$9:$F$120,5,FALSE),""),"")</f>
        <v/>
      </c>
      <c r="F51" s="33" t="str">
        <f>IFERROR(IF(OR(C51="r",C51="t"),VLOOKUP(B51,'Cash Flow - Indirect'!$A$9:$F$120,6,FALSE),""),"")</f>
        <v/>
      </c>
      <c r="G51" s="25"/>
      <c r="H51" s="25"/>
    </row>
    <row r="52" spans="1:8" s="28" customFormat="1" ht="20" customHeight="1" x14ac:dyDescent="0.3">
      <c r="A52" s="25"/>
      <c r="B52" s="56">
        <v>44</v>
      </c>
      <c r="C52" s="55" t="str">
        <f>IFERROR(VLOOKUP(B52,'Cash Flow - Indirect'!$A$9:$F$120,2,FALSE),"")</f>
        <v/>
      </c>
      <c r="D52" s="32" t="str">
        <f>IFERROR(IF(C52&lt;&gt;"v",REPT(" ",4)&amp;VLOOKUP(B52,'Cash Flow - Indirect'!$A$9:$F$120,4,FALSE),UPPER(VLOOKUP(B52,'Cash Flow - Indirect'!$A$9:$F$120,4,FALSE))),"")</f>
        <v/>
      </c>
      <c r="E52" s="33" t="str">
        <f>IFERROR(IF(OR(C52=0,C52="pa",C52="p"),VLOOKUP(B52,'Cash Flow - Indirect'!$A$9:$F$120,5,FALSE),""),"")</f>
        <v/>
      </c>
      <c r="F52" s="33" t="str">
        <f>IFERROR(IF(OR(C52="r",C52="t"),VLOOKUP(B52,'Cash Flow - Indirect'!$A$9:$F$120,6,FALSE),""),"")</f>
        <v/>
      </c>
      <c r="G52" s="25"/>
      <c r="H52" s="25"/>
    </row>
    <row r="53" spans="1:8" s="28" customFormat="1" ht="20" customHeight="1" x14ac:dyDescent="0.3">
      <c r="A53" s="25"/>
      <c r="B53" s="34">
        <v>45</v>
      </c>
      <c r="C53" s="55" t="str">
        <f>IFERROR(VLOOKUP(B53,'Cash Flow - Indirect'!$A$9:$F$120,2,FALSE),"")</f>
        <v/>
      </c>
      <c r="D53" s="32" t="str">
        <f>IFERROR(IF(C53&lt;&gt;"v",REPT(" ",4)&amp;VLOOKUP(B53,'Cash Flow - Indirect'!$A$9:$F$120,4,FALSE),UPPER(VLOOKUP(B53,'Cash Flow - Indirect'!$A$9:$F$120,4,FALSE))),"")</f>
        <v/>
      </c>
      <c r="E53" s="33" t="str">
        <f>IFERROR(IF(OR(C53=0,C53="pa",C53="p"),VLOOKUP(B53,'Cash Flow - Indirect'!$A$9:$F$120,5,FALSE),""),"")</f>
        <v/>
      </c>
      <c r="F53" s="33" t="str">
        <f>IFERROR(IF(OR(C53="r",C53="t"),VLOOKUP(B53,'Cash Flow - Indirect'!$A$9:$F$120,6,FALSE),""),"")</f>
        <v/>
      </c>
      <c r="G53" s="25"/>
      <c r="H53" s="25"/>
    </row>
    <row r="54" spans="1:8" s="28" customFormat="1" ht="20" customHeight="1" x14ac:dyDescent="0.3">
      <c r="A54" s="25"/>
      <c r="B54" s="56">
        <v>46</v>
      </c>
      <c r="C54" s="55" t="str">
        <f>IFERROR(VLOOKUP(B54,'Cash Flow - Indirect'!$A$9:$F$120,2,FALSE),"")</f>
        <v/>
      </c>
      <c r="D54" s="32" t="str">
        <f>IFERROR(IF(C54&lt;&gt;"v",REPT(" ",4)&amp;VLOOKUP(B54,'Cash Flow - Indirect'!$A$9:$F$120,4,FALSE),UPPER(VLOOKUP(B54,'Cash Flow - Indirect'!$A$9:$F$120,4,FALSE))),"")</f>
        <v/>
      </c>
      <c r="E54" s="33" t="str">
        <f>IFERROR(IF(OR(C54=0,C54="pa",C54="p"),VLOOKUP(B54,'Cash Flow - Indirect'!$A$9:$F$120,5,FALSE),""),"")</f>
        <v/>
      </c>
      <c r="F54" s="33" t="str">
        <f>IFERROR(IF(OR(C54="r",C54="t"),VLOOKUP(B54,'Cash Flow - Indirect'!$A$9:$F$120,6,FALSE),""),"")</f>
        <v/>
      </c>
      <c r="G54" s="25"/>
      <c r="H54" s="25"/>
    </row>
    <row r="55" spans="1:8" s="28" customFormat="1" ht="20" customHeight="1" x14ac:dyDescent="0.3">
      <c r="A55" s="25"/>
      <c r="B55" s="34">
        <v>47</v>
      </c>
      <c r="C55" s="55" t="str">
        <f>IFERROR(VLOOKUP(B55,'Cash Flow - Indirect'!$A$9:$F$120,2,FALSE),"")</f>
        <v/>
      </c>
      <c r="D55" s="32" t="str">
        <f>IFERROR(IF(C55&lt;&gt;"v",REPT(" ",4)&amp;VLOOKUP(B55,'Cash Flow - Indirect'!$A$9:$F$120,4,FALSE),UPPER(VLOOKUP(B55,'Cash Flow - Indirect'!$A$9:$F$120,4,FALSE))),"")</f>
        <v/>
      </c>
      <c r="E55" s="33" t="str">
        <f>IFERROR(IF(OR(C55=0,C55="pa",C55="p"),VLOOKUP(B55,'Cash Flow - Indirect'!$A$9:$F$120,5,FALSE),""),"")</f>
        <v/>
      </c>
      <c r="F55" s="33" t="str">
        <f>IFERROR(IF(OR(C55="r",C55="t"),VLOOKUP(B55,'Cash Flow - Indirect'!$A$9:$F$120,6,FALSE),""),"")</f>
        <v/>
      </c>
      <c r="G55" s="25"/>
      <c r="H55" s="25"/>
    </row>
    <row r="56" spans="1:8" s="28" customFormat="1" ht="20" customHeight="1" x14ac:dyDescent="0.3">
      <c r="A56" s="25"/>
      <c r="B56" s="56">
        <v>48</v>
      </c>
      <c r="C56" s="55" t="str">
        <f>IFERROR(VLOOKUP(B56,'Cash Flow - Indirect'!$A$9:$F$120,2,FALSE),"")</f>
        <v/>
      </c>
      <c r="D56" s="32" t="str">
        <f>IFERROR(IF(C56&lt;&gt;"v",REPT(" ",4)&amp;VLOOKUP(B56,'Cash Flow - Indirect'!$A$9:$F$120,4,FALSE),UPPER(VLOOKUP(B56,'Cash Flow - Indirect'!$A$9:$F$120,4,FALSE))),"")</f>
        <v/>
      </c>
      <c r="E56" s="33" t="str">
        <f>IFERROR(IF(OR(C56=0,C56="pa",C56="p"),VLOOKUP(B56,'Cash Flow - Indirect'!$A$9:$F$120,5,FALSE),""),"")</f>
        <v/>
      </c>
      <c r="F56" s="33" t="str">
        <f>IFERROR(IF(OR(C56="r",C56="t"),VLOOKUP(B56,'Cash Flow - Indirect'!$A$9:$F$120,6,FALSE),""),"")</f>
        <v/>
      </c>
      <c r="G56" s="25"/>
      <c r="H56" s="25"/>
    </row>
    <row r="57" spans="1:8" s="28" customFormat="1" ht="20" customHeight="1" x14ac:dyDescent="0.3">
      <c r="A57" s="25"/>
      <c r="B57" s="34">
        <v>49</v>
      </c>
      <c r="C57" s="55" t="str">
        <f>IFERROR(VLOOKUP(B57,'Cash Flow - Indirect'!$A$9:$F$120,2,FALSE),"")</f>
        <v/>
      </c>
      <c r="D57" s="32" t="str">
        <f>IFERROR(IF(C57&lt;&gt;"v",REPT(" ",4)&amp;VLOOKUP(B57,'Cash Flow - Indirect'!$A$9:$F$120,4,FALSE),UPPER(VLOOKUP(B57,'Cash Flow - Indirect'!$A$9:$F$120,4,FALSE))),"")</f>
        <v/>
      </c>
      <c r="E57" s="33" t="str">
        <f>IFERROR(IF(OR(C57=0,C57="pa",C57="p"),VLOOKUP(B57,'Cash Flow - Indirect'!$A$9:$F$120,5,FALSE),""),"")</f>
        <v/>
      </c>
      <c r="F57" s="33" t="str">
        <f>IFERROR(IF(OR(C57="r",C57="t"),VLOOKUP(B57,'Cash Flow - Indirect'!$A$9:$F$120,6,FALSE),""),"")</f>
        <v/>
      </c>
      <c r="G57" s="25"/>
      <c r="H57" s="25"/>
    </row>
    <row r="58" spans="1:8" s="28" customFormat="1" ht="20" customHeight="1" x14ac:dyDescent="0.3">
      <c r="A58" s="25"/>
      <c r="B58" s="56">
        <v>50</v>
      </c>
      <c r="C58" s="55" t="str">
        <f>IFERROR(VLOOKUP(B58,'Cash Flow - Indirect'!$A$9:$F$120,2,FALSE),"")</f>
        <v/>
      </c>
      <c r="D58" s="32" t="str">
        <f>IFERROR(IF(C58&lt;&gt;"v",REPT(" ",4)&amp;VLOOKUP(B58,'Cash Flow - Indirect'!$A$9:$F$120,4,FALSE),UPPER(VLOOKUP(B58,'Cash Flow - Indirect'!$A$9:$F$120,4,FALSE))),"")</f>
        <v/>
      </c>
      <c r="E58" s="33" t="str">
        <f>IFERROR(IF(OR(C58=0,C58="pa",C58="p"),VLOOKUP(B58,'Cash Flow - Indirect'!$A$9:$F$120,5,FALSE),""),"")</f>
        <v/>
      </c>
      <c r="F58" s="33" t="str">
        <f>IFERROR(IF(OR(C58="r",C58="t"),VLOOKUP(B58,'Cash Flow - Indirect'!$A$9:$F$120,6,FALSE),""),"")</f>
        <v/>
      </c>
      <c r="G58" s="25"/>
      <c r="H58" s="25"/>
    </row>
    <row r="59" spans="1:8" s="28" customFormat="1" ht="20" customHeight="1" x14ac:dyDescent="0.3">
      <c r="A59" s="25"/>
      <c r="B59" s="34">
        <v>51</v>
      </c>
      <c r="C59" s="55" t="str">
        <f>IFERROR(VLOOKUP(B59,'Cash Flow - Indirect'!$A$9:$F$120,2,FALSE),"")</f>
        <v/>
      </c>
      <c r="D59" s="32" t="str">
        <f>IFERROR(IF(C59&lt;&gt;"v",REPT(" ",4)&amp;VLOOKUP(B59,'Cash Flow - Indirect'!$A$9:$F$120,4,FALSE),UPPER(VLOOKUP(B59,'Cash Flow - Indirect'!$A$9:$F$120,4,FALSE))),"")</f>
        <v/>
      </c>
      <c r="E59" s="33" t="str">
        <f>IFERROR(IF(OR(C59=0,C59="pa",C59="p"),VLOOKUP(B59,'Cash Flow - Indirect'!$A$9:$F$120,5,FALSE),""),"")</f>
        <v/>
      </c>
      <c r="F59" s="33" t="str">
        <f>IFERROR(IF(OR(C59="r",C59="t"),VLOOKUP(B59,'Cash Flow - Indirect'!$A$9:$F$120,6,FALSE),""),"")</f>
        <v/>
      </c>
      <c r="G59" s="25"/>
      <c r="H59" s="25"/>
    </row>
    <row r="60" spans="1:8" s="28" customFormat="1" ht="20" customHeight="1" x14ac:dyDescent="0.3">
      <c r="A60" s="25"/>
      <c r="B60" s="56">
        <v>52</v>
      </c>
      <c r="C60" s="55" t="str">
        <f>IFERROR(VLOOKUP(B60,'Cash Flow - Indirect'!$A$9:$F$120,2,FALSE),"")</f>
        <v/>
      </c>
      <c r="D60" s="32" t="str">
        <f>IFERROR(IF(C60&lt;&gt;"v",REPT(" ",4)&amp;VLOOKUP(B60,'Cash Flow - Indirect'!$A$9:$F$120,4,FALSE),UPPER(VLOOKUP(B60,'Cash Flow - Indirect'!$A$9:$F$120,4,FALSE))),"")</f>
        <v/>
      </c>
      <c r="E60" s="33" t="str">
        <f>IFERROR(IF(OR(C60=0,C60="pa",C60="p"),VLOOKUP(B60,'Cash Flow - Indirect'!$A$9:$F$120,5,FALSE),""),"")</f>
        <v/>
      </c>
      <c r="F60" s="33" t="str">
        <f>IFERROR(IF(OR(C60="r",C60="t"),VLOOKUP(B60,'Cash Flow - Indirect'!$A$9:$F$120,6,FALSE),""),"")</f>
        <v/>
      </c>
      <c r="G60" s="25"/>
      <c r="H60" s="25"/>
    </row>
    <row r="61" spans="1:8" s="28" customFormat="1" ht="20" customHeight="1" x14ac:dyDescent="0.3">
      <c r="A61" s="25"/>
      <c r="B61" s="34">
        <v>53</v>
      </c>
      <c r="C61" s="55" t="str">
        <f>IFERROR(VLOOKUP(B61,'Cash Flow - Indirect'!$A$9:$F$120,2,FALSE),"")</f>
        <v/>
      </c>
      <c r="D61" s="32" t="str">
        <f>IFERROR(IF(C61&lt;&gt;"v",REPT(" ",4)&amp;VLOOKUP(B61,'Cash Flow - Indirect'!$A$9:$F$120,4,FALSE),UPPER(VLOOKUP(B61,'Cash Flow - Indirect'!$A$9:$F$120,4,FALSE))),"")</f>
        <v/>
      </c>
      <c r="E61" s="33" t="str">
        <f>IFERROR(IF(OR(C61=0,C61="pa",C61="p"),VLOOKUP(B61,'Cash Flow - Indirect'!$A$9:$F$120,5,FALSE),""),"")</f>
        <v/>
      </c>
      <c r="F61" s="33" t="str">
        <f>IFERROR(IF(OR(C61="r",C61="t"),VLOOKUP(B61,'Cash Flow - Indirect'!$A$9:$F$120,6,FALSE),""),"")</f>
        <v/>
      </c>
      <c r="G61" s="25"/>
      <c r="H61" s="25"/>
    </row>
    <row r="62" spans="1:8" s="28" customFormat="1" ht="20" customHeight="1" x14ac:dyDescent="0.3">
      <c r="A62" s="25"/>
      <c r="B62" s="56">
        <v>54</v>
      </c>
      <c r="C62" s="55" t="str">
        <f>IFERROR(VLOOKUP(B62,'Cash Flow - Indirect'!$A$9:$F$120,2,FALSE),"")</f>
        <v/>
      </c>
      <c r="D62" s="32" t="str">
        <f>IFERROR(IF(C62&lt;&gt;"v",REPT(" ",4)&amp;VLOOKUP(B62,'Cash Flow - Indirect'!$A$9:$F$120,4,FALSE),UPPER(VLOOKUP(B62,'Cash Flow - Indirect'!$A$9:$F$120,4,FALSE))),"")</f>
        <v/>
      </c>
      <c r="E62" s="33" t="str">
        <f>IFERROR(IF(OR(C62=0,C62="pa",C62="p"),VLOOKUP(B62,'Cash Flow - Indirect'!$A$9:$F$120,5,FALSE),""),"")</f>
        <v/>
      </c>
      <c r="F62" s="33" t="str">
        <f>IFERROR(IF(OR(C62="r",C62="t"),VLOOKUP(B62,'Cash Flow - Indirect'!$A$9:$F$120,6,FALSE),""),"")</f>
        <v/>
      </c>
      <c r="G62" s="25"/>
      <c r="H62" s="25"/>
    </row>
    <row r="63" spans="1:8" s="28" customFormat="1" ht="20" customHeight="1" x14ac:dyDescent="0.3">
      <c r="A63" s="25"/>
      <c r="B63" s="34">
        <v>55</v>
      </c>
      <c r="C63" s="55" t="str">
        <f>IFERROR(VLOOKUP(B63,'Cash Flow - Indirect'!$A$9:$F$120,2,FALSE),"")</f>
        <v/>
      </c>
      <c r="D63" s="32" t="str">
        <f>IFERROR(IF(C63&lt;&gt;"v",REPT(" ",4)&amp;VLOOKUP(B63,'Cash Flow - Indirect'!$A$9:$F$120,4,FALSE),UPPER(VLOOKUP(B63,'Cash Flow - Indirect'!$A$9:$F$120,4,FALSE))),"")</f>
        <v/>
      </c>
      <c r="E63" s="33" t="str">
        <f>IFERROR(IF(OR(C63=0,C63="pa",C63="p"),VLOOKUP(B63,'Cash Flow - Indirect'!$A$9:$F$120,5,FALSE),""),"")</f>
        <v/>
      </c>
      <c r="F63" s="33" t="str">
        <f>IFERROR(IF(OR(C63="r",C63="t"),VLOOKUP(B63,'Cash Flow - Indirect'!$A$9:$F$120,6,FALSE),""),"")</f>
        <v/>
      </c>
      <c r="G63" s="25"/>
      <c r="H63" s="25"/>
    </row>
    <row r="64" spans="1:8" s="28" customFormat="1" ht="20" customHeight="1" x14ac:dyDescent="0.3">
      <c r="A64" s="25"/>
      <c r="B64" s="56">
        <v>56</v>
      </c>
      <c r="C64" s="55" t="str">
        <f>IFERROR(VLOOKUP(B64,'Cash Flow - Indirect'!$A$9:$F$120,2,FALSE),"")</f>
        <v/>
      </c>
      <c r="D64" s="32" t="str">
        <f>IFERROR(IF(C64&lt;&gt;"v",REPT(" ",4)&amp;VLOOKUP(B64,'Cash Flow - Indirect'!$A$9:$F$120,4,FALSE),UPPER(VLOOKUP(B64,'Cash Flow - Indirect'!$A$9:$F$120,4,FALSE))),"")</f>
        <v/>
      </c>
      <c r="E64" s="33" t="str">
        <f>IFERROR(IF(OR(C64=0,C64="pa",C64="p"),VLOOKUP(B64,'Cash Flow - Indirect'!$A$9:$F$120,5,FALSE),""),"")</f>
        <v/>
      </c>
      <c r="F64" s="33" t="str">
        <f>IFERROR(IF(OR(C64="r",C64="t"),VLOOKUP(B64,'Cash Flow - Indirect'!$A$9:$F$120,6,FALSE),""),"")</f>
        <v/>
      </c>
      <c r="G64" s="25"/>
      <c r="H64" s="25"/>
    </row>
    <row r="65" spans="1:8" s="28" customFormat="1" ht="20" customHeight="1" x14ac:dyDescent="0.3">
      <c r="A65" s="25"/>
      <c r="B65" s="34">
        <v>57</v>
      </c>
      <c r="C65" s="55" t="str">
        <f>IFERROR(VLOOKUP(B65,'Cash Flow - Indirect'!$A$9:$F$120,2,FALSE),"")</f>
        <v/>
      </c>
      <c r="D65" s="32" t="str">
        <f>IFERROR(IF(C65&lt;&gt;"v",REPT(" ",4)&amp;VLOOKUP(B65,'Cash Flow - Indirect'!$A$9:$F$120,4,FALSE),UPPER(VLOOKUP(B65,'Cash Flow - Indirect'!$A$9:$F$120,4,FALSE))),"")</f>
        <v/>
      </c>
      <c r="E65" s="33" t="str">
        <f>IFERROR(IF(OR(C65=0,C65="pa",C65="p"),VLOOKUP(B65,'Cash Flow - Indirect'!$A$9:$F$120,5,FALSE),""),"")</f>
        <v/>
      </c>
      <c r="F65" s="33" t="str">
        <f>IFERROR(IF(OR(C65="r",C65="t"),VLOOKUP(B65,'Cash Flow - Indirect'!$A$9:$F$120,6,FALSE),""),"")</f>
        <v/>
      </c>
      <c r="G65" s="25"/>
      <c r="H65" s="25"/>
    </row>
    <row r="66" spans="1:8" s="28" customFormat="1" ht="20" customHeight="1" x14ac:dyDescent="0.3">
      <c r="A66" s="25"/>
      <c r="B66" s="56">
        <v>58</v>
      </c>
      <c r="C66" s="55" t="str">
        <f>IFERROR(VLOOKUP(B66,'Cash Flow - Indirect'!$A$9:$F$120,2,FALSE),"")</f>
        <v/>
      </c>
      <c r="D66" s="32" t="str">
        <f>IFERROR(IF(C66&lt;&gt;"v",REPT(" ",4)&amp;VLOOKUP(B66,'Cash Flow - Indirect'!$A$9:$F$120,4,FALSE),UPPER(VLOOKUP(B66,'Cash Flow - Indirect'!$A$9:$F$120,4,FALSE))),"")</f>
        <v/>
      </c>
      <c r="E66" s="33" t="str">
        <f>IFERROR(IF(OR(C66=0,C66="pa",C66="p"),VLOOKUP(B66,'Cash Flow - Indirect'!$A$9:$F$120,5,FALSE),""),"")</f>
        <v/>
      </c>
      <c r="F66" s="33" t="str">
        <f>IFERROR(IF(OR(C66="r",C66="t"),VLOOKUP(B66,'Cash Flow - Indirect'!$A$9:$F$120,6,FALSE),""),"")</f>
        <v/>
      </c>
      <c r="G66" s="25"/>
      <c r="H66" s="25"/>
    </row>
    <row r="67" spans="1:8" s="28" customFormat="1" ht="20" customHeight="1" x14ac:dyDescent="0.3">
      <c r="A67" s="25"/>
      <c r="B67" s="34">
        <v>59</v>
      </c>
      <c r="C67" s="55" t="str">
        <f>IFERROR(VLOOKUP(B67,'Cash Flow - Indirect'!$A$9:$F$120,2,FALSE),"")</f>
        <v/>
      </c>
      <c r="D67" s="32" t="str">
        <f>IFERROR(IF(C67&lt;&gt;"v",REPT(" ",4)&amp;VLOOKUP(B67,'Cash Flow - Indirect'!$A$9:$F$120,4,FALSE),UPPER(VLOOKUP(B67,'Cash Flow - Indirect'!$A$9:$F$120,4,FALSE))),"")</f>
        <v/>
      </c>
      <c r="E67" s="33" t="str">
        <f>IFERROR(IF(OR(C67=0,C67="pa",C67="p"),VLOOKUP(B67,'Cash Flow - Indirect'!$A$9:$F$120,5,FALSE),""),"")</f>
        <v/>
      </c>
      <c r="F67" s="33" t="str">
        <f>IFERROR(IF(OR(C67="r",C67="t"),VLOOKUP(B67,'Cash Flow - Indirect'!$A$9:$F$120,6,FALSE),""),"")</f>
        <v/>
      </c>
      <c r="G67" s="25"/>
      <c r="H67" s="25"/>
    </row>
    <row r="68" spans="1:8" s="28" customFormat="1" ht="20" customHeight="1" x14ac:dyDescent="0.3">
      <c r="A68" s="25"/>
      <c r="B68" s="56">
        <v>60</v>
      </c>
      <c r="C68" s="55" t="str">
        <f>IFERROR(VLOOKUP(B68,'Cash Flow - Indirect'!$A$9:$F$120,2,FALSE),"")</f>
        <v/>
      </c>
      <c r="D68" s="32" t="str">
        <f>IFERROR(IF(C68&lt;&gt;"v",REPT(" ",4)&amp;VLOOKUP(B68,'Cash Flow - Indirect'!$A$9:$F$120,4,FALSE),UPPER(VLOOKUP(B68,'Cash Flow - Indirect'!$A$9:$F$120,4,FALSE))),"")</f>
        <v/>
      </c>
      <c r="E68" s="33" t="str">
        <f>IFERROR(IF(OR(C68=0,C68="pa",C68="p"),VLOOKUP(B68,'Cash Flow - Indirect'!$A$9:$F$120,5,FALSE),""),"")</f>
        <v/>
      </c>
      <c r="F68" s="33" t="str">
        <f>IFERROR(IF(OR(C68="r",C68="t"),VLOOKUP(B68,'Cash Flow - Indirect'!$A$9:$F$120,6,FALSE),""),"")</f>
        <v/>
      </c>
      <c r="G68" s="25"/>
      <c r="H68" s="25"/>
    </row>
    <row r="69" spans="1:8" s="28" customFormat="1" ht="20" customHeight="1" x14ac:dyDescent="0.3">
      <c r="A69" s="25"/>
      <c r="B69" s="34">
        <v>61</v>
      </c>
      <c r="C69" s="55" t="str">
        <f>IFERROR(VLOOKUP(B69,'Cash Flow - Indirect'!$A$9:$F$120,2,FALSE),"")</f>
        <v/>
      </c>
      <c r="D69" s="32" t="str">
        <f>IFERROR(IF(C69&lt;&gt;"v",REPT(" ",4)&amp;VLOOKUP(B69,'Cash Flow - Indirect'!$A$9:$F$120,4,FALSE),UPPER(VLOOKUP(B69,'Cash Flow - Indirect'!$A$9:$F$120,4,FALSE))),"")</f>
        <v/>
      </c>
      <c r="E69" s="33" t="str">
        <f>IFERROR(IF(OR(C69=0,C69="pa",C69="p"),VLOOKUP(B69,'Cash Flow - Indirect'!$A$9:$F$120,5,FALSE),""),"")</f>
        <v/>
      </c>
      <c r="F69" s="33" t="str">
        <f>IFERROR(IF(OR(C69="r",C69="t"),VLOOKUP(B69,'Cash Flow - Indirect'!$A$9:$F$120,6,FALSE),""),"")</f>
        <v/>
      </c>
      <c r="G69" s="25"/>
      <c r="H69" s="25"/>
    </row>
    <row r="70" spans="1:8" s="28" customFormat="1" ht="20" customHeight="1" x14ac:dyDescent="0.3">
      <c r="A70" s="25"/>
      <c r="B70" s="56">
        <v>62</v>
      </c>
      <c r="C70" s="55" t="str">
        <f>IFERROR(VLOOKUP(B70,'Cash Flow - Indirect'!$A$9:$F$120,2,FALSE),"")</f>
        <v/>
      </c>
      <c r="D70" s="32" t="str">
        <f>IFERROR(IF(C70&lt;&gt;"v",REPT(" ",4)&amp;VLOOKUP(B70,'Cash Flow - Indirect'!$A$9:$F$120,4,FALSE),UPPER(VLOOKUP(B70,'Cash Flow - Indirect'!$A$9:$F$120,4,FALSE))),"")</f>
        <v/>
      </c>
      <c r="E70" s="33" t="str">
        <f>IFERROR(IF(OR(C70=0,C70="pa",C70="p"),VLOOKUP(B70,'Cash Flow - Indirect'!$A$9:$F$120,5,FALSE),""),"")</f>
        <v/>
      </c>
      <c r="F70" s="33" t="str">
        <f>IFERROR(IF(OR(C70="r",C70="t"),VLOOKUP(B70,'Cash Flow - Indirect'!$A$9:$F$120,6,FALSE),""),"")</f>
        <v/>
      </c>
      <c r="G70" s="25"/>
      <c r="H70" s="25"/>
    </row>
    <row r="71" spans="1:8" s="28" customFormat="1" ht="20" customHeight="1" x14ac:dyDescent="0.3">
      <c r="A71" s="25"/>
      <c r="B71" s="34">
        <v>63</v>
      </c>
      <c r="C71" s="55" t="str">
        <f>IFERROR(VLOOKUP(B71,'Cash Flow - Indirect'!$A$9:$F$120,2,FALSE),"")</f>
        <v/>
      </c>
      <c r="D71" s="32" t="str">
        <f>IFERROR(IF(C71&lt;&gt;"v",REPT(" ",4)&amp;VLOOKUP(B71,'Cash Flow - Indirect'!$A$9:$F$120,4,FALSE),UPPER(VLOOKUP(B71,'Cash Flow - Indirect'!$A$9:$F$120,4,FALSE))),"")</f>
        <v/>
      </c>
      <c r="E71" s="33" t="str">
        <f>IFERROR(IF(OR(C71=0,C71="pa",C71="p"),VLOOKUP(B71,'Cash Flow - Indirect'!$A$9:$F$120,5,FALSE),""),"")</f>
        <v/>
      </c>
      <c r="F71" s="33" t="str">
        <f>IFERROR(IF(OR(C71="r",C71="t"),VLOOKUP(B71,'Cash Flow - Indirect'!$A$9:$F$120,6,FALSE),""),"")</f>
        <v/>
      </c>
      <c r="G71" s="25"/>
      <c r="H71" s="25"/>
    </row>
    <row r="72" spans="1:8" s="28" customFormat="1" ht="20" customHeight="1" x14ac:dyDescent="0.3">
      <c r="A72" s="25"/>
      <c r="B72" s="56">
        <v>64</v>
      </c>
      <c r="C72" s="55" t="str">
        <f>IFERROR(VLOOKUP(B72,'Cash Flow - Indirect'!$A$9:$F$120,2,FALSE),"")</f>
        <v/>
      </c>
      <c r="D72" s="32" t="str">
        <f>IFERROR(IF(C72&lt;&gt;"v",REPT(" ",4)&amp;VLOOKUP(B72,'Cash Flow - Indirect'!$A$9:$F$120,4,FALSE),UPPER(VLOOKUP(B72,'Cash Flow - Indirect'!$A$9:$F$120,4,FALSE))),"")</f>
        <v/>
      </c>
      <c r="E72" s="33" t="str">
        <f>IFERROR(IF(OR(C72=0,C72="pa",C72="p"),VLOOKUP(B72,'Cash Flow - Indirect'!$A$9:$F$120,5,FALSE),""),"")</f>
        <v/>
      </c>
      <c r="F72" s="33" t="str">
        <f>IFERROR(IF(OR(C72="r",C72="t"),VLOOKUP(B72,'Cash Flow - Indirect'!$A$9:$F$120,6,FALSE),""),"")</f>
        <v/>
      </c>
      <c r="G72" s="25"/>
      <c r="H72" s="25"/>
    </row>
    <row r="73" spans="1:8" s="28" customFormat="1" ht="20" customHeight="1" x14ac:dyDescent="0.3">
      <c r="A73" s="25"/>
      <c r="B73" s="34">
        <v>65</v>
      </c>
      <c r="C73" s="55" t="str">
        <f>IFERROR(VLOOKUP(B73,'Cash Flow - Indirect'!$A$9:$F$120,2,FALSE),"")</f>
        <v/>
      </c>
      <c r="D73" s="32" t="str">
        <f>IFERROR(IF(C73&lt;&gt;"v",REPT(" ",4)&amp;VLOOKUP(B73,'Cash Flow - Indirect'!$A$9:$F$120,4,FALSE),UPPER(VLOOKUP(B73,'Cash Flow - Indirect'!$A$9:$F$120,4,FALSE))),"")</f>
        <v/>
      </c>
      <c r="E73" s="33" t="str">
        <f>IFERROR(IF(OR(C73=0,C73="pa",C73="p"),VLOOKUP(B73,'Cash Flow - Indirect'!$A$9:$F$120,5,FALSE),""),"")</f>
        <v/>
      </c>
      <c r="F73" s="33" t="str">
        <f>IFERROR(IF(OR(C73="r",C73="t"),VLOOKUP(B73,'Cash Flow - Indirect'!$A$9:$F$120,6,FALSE),""),"")</f>
        <v/>
      </c>
      <c r="G73" s="25"/>
      <c r="H73" s="25"/>
    </row>
    <row r="74" spans="1:8" s="28" customFormat="1" ht="20" customHeight="1" x14ac:dyDescent="0.3">
      <c r="A74" s="25"/>
      <c r="B74" s="56">
        <v>66</v>
      </c>
      <c r="C74" s="55" t="str">
        <f>IFERROR(VLOOKUP(B74,'Cash Flow - Indirect'!$A$9:$F$120,2,FALSE),"")</f>
        <v/>
      </c>
      <c r="D74" s="32" t="str">
        <f>IFERROR(IF(C74&lt;&gt;"v",REPT(" ",4)&amp;VLOOKUP(B74,'Cash Flow - Indirect'!$A$9:$F$120,4,FALSE),UPPER(VLOOKUP(B74,'Cash Flow - Indirect'!$A$9:$F$120,4,FALSE))),"")</f>
        <v/>
      </c>
      <c r="E74" s="33" t="str">
        <f>IFERROR(IF(OR(C74=0,C74="pa",C74="p"),VLOOKUP(B74,'Cash Flow - Indirect'!$A$9:$F$120,5,FALSE),""),"")</f>
        <v/>
      </c>
      <c r="F74" s="33" t="str">
        <f>IFERROR(IF(OR(C74="r",C74="t"),VLOOKUP(B74,'Cash Flow - Indirect'!$A$9:$F$120,6,FALSE),""),"")</f>
        <v/>
      </c>
      <c r="G74" s="25"/>
      <c r="H74" s="25"/>
    </row>
    <row r="75" spans="1:8" s="28" customFormat="1" ht="20" customHeight="1" x14ac:dyDescent="0.3">
      <c r="A75" s="25"/>
      <c r="B75" s="34">
        <v>67</v>
      </c>
      <c r="C75" s="55" t="str">
        <f>IFERROR(VLOOKUP(B75,'Cash Flow - Indirect'!$A$9:$F$120,2,FALSE),"")</f>
        <v/>
      </c>
      <c r="D75" s="32" t="str">
        <f>IFERROR(IF(C75&lt;&gt;"v",REPT(" ",4)&amp;VLOOKUP(B75,'Cash Flow - Indirect'!$A$9:$F$120,4,FALSE),UPPER(VLOOKUP(B75,'Cash Flow - Indirect'!$A$9:$F$120,4,FALSE))),"")</f>
        <v/>
      </c>
      <c r="E75" s="33" t="str">
        <f>IFERROR(IF(OR(C75=0,C75="pa",C75="p"),VLOOKUP(B75,'Cash Flow - Indirect'!$A$9:$F$120,5,FALSE),""),"")</f>
        <v/>
      </c>
      <c r="F75" s="33" t="str">
        <f>IFERROR(IF(OR(C75="r",C75="t"),VLOOKUP(B75,'Cash Flow - Indirect'!$A$9:$F$120,6,FALSE),""),"")</f>
        <v/>
      </c>
      <c r="G75" s="25"/>
      <c r="H75" s="25"/>
    </row>
    <row r="76" spans="1:8" s="28" customFormat="1" ht="20" customHeight="1" x14ac:dyDescent="0.3">
      <c r="A76" s="25"/>
      <c r="B76" s="56">
        <v>68</v>
      </c>
      <c r="C76" s="55" t="str">
        <f>IFERROR(VLOOKUP(B76,'Cash Flow - Indirect'!$A$9:$F$120,2,FALSE),"")</f>
        <v/>
      </c>
      <c r="D76" s="32" t="str">
        <f>IFERROR(IF(C76&lt;&gt;"v",REPT(" ",4)&amp;VLOOKUP(B76,'Cash Flow - Indirect'!$A$9:$F$120,4,FALSE),UPPER(VLOOKUP(B76,'Cash Flow - Indirect'!$A$9:$F$120,4,FALSE))),"")</f>
        <v/>
      </c>
      <c r="E76" s="33" t="str">
        <f>IFERROR(IF(OR(C76=0,C76="pa",C76="p"),VLOOKUP(B76,'Cash Flow - Indirect'!$A$9:$F$120,5,FALSE),""),"")</f>
        <v/>
      </c>
      <c r="F76" s="33" t="str">
        <f>IFERROR(IF(OR(C76="r",C76="t"),VLOOKUP(B76,'Cash Flow - Indirect'!$A$9:$F$120,6,FALSE),""),"")</f>
        <v/>
      </c>
      <c r="G76" s="25"/>
      <c r="H76" s="25"/>
    </row>
    <row r="77" spans="1:8" s="28" customFormat="1" ht="20" customHeight="1" x14ac:dyDescent="0.3">
      <c r="A77" s="25"/>
      <c r="B77" s="34">
        <v>69</v>
      </c>
      <c r="C77" s="55" t="str">
        <f>IFERROR(VLOOKUP(B77,'Cash Flow - Indirect'!$A$9:$F$120,2,FALSE),"")</f>
        <v/>
      </c>
      <c r="D77" s="32" t="str">
        <f>IFERROR(IF(C77&lt;&gt;"v",REPT(" ",4)&amp;VLOOKUP(B77,'Cash Flow - Indirect'!$A$9:$F$120,4,FALSE),UPPER(VLOOKUP(B77,'Cash Flow - Indirect'!$A$9:$F$120,4,FALSE))),"")</f>
        <v/>
      </c>
      <c r="E77" s="33" t="str">
        <f>IFERROR(IF(OR(C77=0,C77="pa",C77="p"),VLOOKUP(B77,'Cash Flow - Indirect'!$A$9:$F$120,5,FALSE),""),"")</f>
        <v/>
      </c>
      <c r="F77" s="33" t="str">
        <f>IFERROR(IF(OR(C77="r",C77="t"),VLOOKUP(B77,'Cash Flow - Indirect'!$A$9:$F$120,6,FALSE),""),"")</f>
        <v/>
      </c>
      <c r="G77" s="25"/>
      <c r="H77" s="25"/>
    </row>
    <row r="78" spans="1:8" s="28" customFormat="1" ht="20" customHeight="1" x14ac:dyDescent="0.3">
      <c r="A78" s="25"/>
      <c r="B78" s="56">
        <v>70</v>
      </c>
      <c r="C78" s="55" t="str">
        <f>IFERROR(VLOOKUP(B78,'Cash Flow - Indirect'!$A$9:$F$120,2,FALSE),"")</f>
        <v/>
      </c>
      <c r="D78" s="32" t="str">
        <f>IFERROR(IF(C78&lt;&gt;"v",REPT(" ",4)&amp;VLOOKUP(B78,'Cash Flow - Indirect'!$A$9:$F$120,4,FALSE),UPPER(VLOOKUP(B78,'Cash Flow - Indirect'!$A$9:$F$120,4,FALSE))),"")</f>
        <v/>
      </c>
      <c r="E78" s="33" t="str">
        <f>IFERROR(IF(OR(C78=0,C78="pa",C78="p"),VLOOKUP(B78,'Cash Flow - Indirect'!$A$9:$F$120,5,FALSE),""),"")</f>
        <v/>
      </c>
      <c r="F78" s="33" t="str">
        <f>IFERROR(IF(OR(C78="r",C78="t"),VLOOKUP(B78,'Cash Flow - Indirect'!$A$9:$F$120,6,FALSE),""),"")</f>
        <v/>
      </c>
      <c r="G78" s="25"/>
      <c r="H78" s="25"/>
    </row>
    <row r="79" spans="1:8" s="28" customFormat="1" ht="20" customHeight="1" x14ac:dyDescent="0.3">
      <c r="A79" s="25"/>
      <c r="B79" s="34">
        <v>71</v>
      </c>
      <c r="C79" s="55" t="str">
        <f>IFERROR(VLOOKUP(B79,'Cash Flow - Indirect'!$A$9:$F$120,2,FALSE),"")</f>
        <v/>
      </c>
      <c r="D79" s="32" t="str">
        <f>IFERROR(IF(C79&lt;&gt;"v",REPT(" ",4)&amp;VLOOKUP(B79,'Cash Flow - Indirect'!$A$9:$F$120,4,FALSE),UPPER(VLOOKUP(B79,'Cash Flow - Indirect'!$A$9:$F$120,4,FALSE))),"")</f>
        <v/>
      </c>
      <c r="E79" s="33" t="str">
        <f>IFERROR(IF(OR(C79=0,C79="pa",C79="p"),VLOOKUP(B79,'Cash Flow - Indirect'!$A$9:$F$120,5,FALSE),""),"")</f>
        <v/>
      </c>
      <c r="F79" s="33" t="str">
        <f>IFERROR(IF(OR(C79="r",C79="t"),VLOOKUP(B79,'Cash Flow - Indirect'!$A$9:$F$120,6,FALSE),""),"")</f>
        <v/>
      </c>
      <c r="G79" s="25"/>
      <c r="H79" s="25"/>
    </row>
    <row r="80" spans="1:8" s="28" customFormat="1" ht="20" customHeight="1" x14ac:dyDescent="0.3">
      <c r="A80" s="25"/>
      <c r="B80" s="56">
        <v>72</v>
      </c>
      <c r="C80" s="55" t="str">
        <f>IFERROR(VLOOKUP(B80,'Cash Flow - Indirect'!$A$9:$F$120,2,FALSE),"")</f>
        <v/>
      </c>
      <c r="D80" s="32" t="str">
        <f>IFERROR(IF(C80&lt;&gt;"v",REPT(" ",4)&amp;VLOOKUP(B80,'Cash Flow - Indirect'!$A$9:$F$120,4,FALSE),UPPER(VLOOKUP(B80,'Cash Flow - Indirect'!$A$9:$F$120,4,FALSE))),"")</f>
        <v/>
      </c>
      <c r="E80" s="33" t="str">
        <f>IFERROR(IF(OR(C80=0,C80="pa",C80="p"),VLOOKUP(B80,'Cash Flow - Indirect'!$A$9:$F$120,5,FALSE),""),"")</f>
        <v/>
      </c>
      <c r="F80" s="33" t="str">
        <f>IFERROR(IF(OR(C80="r",C80="t"),VLOOKUP(B80,'Cash Flow - Indirect'!$A$9:$F$120,6,FALSE),""),"")</f>
        <v/>
      </c>
      <c r="G80" s="25"/>
      <c r="H80" s="25"/>
    </row>
    <row r="81" spans="1:8" s="28" customFormat="1" ht="20" customHeight="1" x14ac:dyDescent="0.3">
      <c r="A81" s="25"/>
      <c r="B81" s="34">
        <v>73</v>
      </c>
      <c r="C81" s="55" t="str">
        <f>IFERROR(VLOOKUP(B81,'Cash Flow - Indirect'!$A$9:$F$120,2,FALSE),"")</f>
        <v/>
      </c>
      <c r="D81" s="32" t="str">
        <f>IFERROR(IF(C81&lt;&gt;"v",REPT(" ",4)&amp;VLOOKUP(B81,'Cash Flow - Indirect'!$A$9:$F$120,4,FALSE),UPPER(VLOOKUP(B81,'Cash Flow - Indirect'!$A$9:$F$120,4,FALSE))),"")</f>
        <v/>
      </c>
      <c r="E81" s="33" t="str">
        <f>IFERROR(IF(OR(C81=0,C81="pa",C81="p"),VLOOKUP(B81,'Cash Flow - Indirect'!$A$9:$F$120,5,FALSE),""),"")</f>
        <v/>
      </c>
      <c r="F81" s="33" t="str">
        <f>IFERROR(IF(OR(C81="r",C81="t"),VLOOKUP(B81,'Cash Flow - Indirect'!$A$9:$F$120,6,FALSE),""),"")</f>
        <v/>
      </c>
      <c r="G81" s="25"/>
      <c r="H81" s="25"/>
    </row>
    <row r="82" spans="1:8" s="28" customFormat="1" ht="20" customHeight="1" x14ac:dyDescent="0.3">
      <c r="A82" s="25"/>
      <c r="B82" s="56">
        <v>74</v>
      </c>
      <c r="C82" s="55" t="str">
        <f>IFERROR(VLOOKUP(B82,'Cash Flow - Indirect'!$A$9:$F$120,2,FALSE),"")</f>
        <v/>
      </c>
      <c r="D82" s="32" t="str">
        <f>IFERROR(IF(C82&lt;&gt;"v",REPT(" ",4)&amp;VLOOKUP(B82,'Cash Flow - Indirect'!$A$9:$F$120,4,FALSE),UPPER(VLOOKUP(B82,'Cash Flow - Indirect'!$A$9:$F$120,4,FALSE))),"")</f>
        <v/>
      </c>
      <c r="E82" s="33" t="str">
        <f>IFERROR(IF(OR(C82=0,C82="pa",C82="p"),VLOOKUP(B82,'Cash Flow - Indirect'!$A$9:$F$120,5,FALSE),""),"")</f>
        <v/>
      </c>
      <c r="F82" s="33" t="str">
        <f>IFERROR(IF(OR(C82="r",C82="t"),VLOOKUP(B82,'Cash Flow - Indirect'!$A$9:$F$120,6,FALSE),""),"")</f>
        <v/>
      </c>
      <c r="G82" s="25"/>
      <c r="H82" s="25"/>
    </row>
    <row r="83" spans="1:8" s="28" customFormat="1" ht="20" customHeight="1" x14ac:dyDescent="0.3">
      <c r="A83" s="25"/>
      <c r="B83" s="34">
        <v>75</v>
      </c>
      <c r="C83" s="55" t="str">
        <f>IFERROR(VLOOKUP(B83,'Cash Flow - Indirect'!$A$9:$F$120,2,FALSE),"")</f>
        <v/>
      </c>
      <c r="D83" s="32" t="str">
        <f>IFERROR(IF(C83&lt;&gt;"v",REPT(" ",4)&amp;VLOOKUP(B83,'Cash Flow - Indirect'!$A$9:$F$120,4,FALSE),UPPER(VLOOKUP(B83,'Cash Flow - Indirect'!$A$9:$F$120,4,FALSE))),"")</f>
        <v/>
      </c>
      <c r="E83" s="33" t="str">
        <f>IFERROR(IF(OR(C83=0,C83="pa",C83="p"),VLOOKUP(B83,'Cash Flow - Indirect'!$A$9:$F$120,5,FALSE),""),"")</f>
        <v/>
      </c>
      <c r="F83" s="33" t="str">
        <f>IFERROR(IF(OR(C83="r",C83="t"),VLOOKUP(B83,'Cash Flow - Indirect'!$A$9:$F$120,6,FALSE),""),"")</f>
        <v/>
      </c>
      <c r="G83" s="25"/>
      <c r="H83" s="25"/>
    </row>
    <row r="84" spans="1:8" s="28" customFormat="1" ht="20" customHeight="1" x14ac:dyDescent="0.3">
      <c r="A84" s="25"/>
      <c r="B84" s="56">
        <v>76</v>
      </c>
      <c r="C84" s="55" t="str">
        <f>IFERROR(VLOOKUP(B84,'Cash Flow - Indirect'!$A$9:$F$120,2,FALSE),"")</f>
        <v/>
      </c>
      <c r="D84" s="32" t="str">
        <f>IFERROR(IF(C84&lt;&gt;"v",REPT(" ",4)&amp;VLOOKUP(B84,'Cash Flow - Indirect'!$A$9:$F$120,4,FALSE),UPPER(VLOOKUP(B84,'Cash Flow - Indirect'!$A$9:$F$120,4,FALSE))),"")</f>
        <v/>
      </c>
      <c r="E84" s="33" t="str">
        <f>IFERROR(IF(OR(C84=0,C84="pa",C84="p"),VLOOKUP(B84,'Cash Flow - Indirect'!$A$9:$F$120,5,FALSE),""),"")</f>
        <v/>
      </c>
      <c r="F84" s="33" t="str">
        <f>IFERROR(IF(OR(C84="r",C84="t"),VLOOKUP(B84,'Cash Flow - Indirect'!$A$9:$F$120,6,FALSE),""),"")</f>
        <v/>
      </c>
      <c r="G84" s="25"/>
      <c r="H84" s="25"/>
    </row>
    <row r="85" spans="1:8" s="28" customFormat="1" ht="20" customHeight="1" x14ac:dyDescent="0.3">
      <c r="A85" s="25"/>
      <c r="B85" s="34">
        <v>77</v>
      </c>
      <c r="C85" s="55" t="str">
        <f>IFERROR(VLOOKUP(B85,'Cash Flow - Indirect'!$A$9:$F$120,2,FALSE),"")</f>
        <v/>
      </c>
      <c r="D85" s="32" t="str">
        <f>IFERROR(IF(C85&lt;&gt;"v",REPT(" ",4)&amp;VLOOKUP(B85,'Cash Flow - Indirect'!$A$9:$F$120,4,FALSE),UPPER(VLOOKUP(B85,'Cash Flow - Indirect'!$A$9:$F$120,4,FALSE))),"")</f>
        <v/>
      </c>
      <c r="E85" s="33" t="str">
        <f>IFERROR(IF(OR(C85=0,C85="pa",C85="p"),VLOOKUP(B85,'Cash Flow - Indirect'!$A$9:$F$120,5,FALSE),""),"")</f>
        <v/>
      </c>
      <c r="F85" s="33" t="str">
        <f>IFERROR(IF(OR(C85="r",C85="t"),VLOOKUP(B85,'Cash Flow - Indirect'!$A$9:$F$120,6,FALSE),""),"")</f>
        <v/>
      </c>
      <c r="G85" s="25"/>
      <c r="H85" s="25"/>
    </row>
    <row r="86" spans="1:8" s="28" customFormat="1" ht="20" customHeight="1" x14ac:dyDescent="0.3">
      <c r="A86" s="25"/>
      <c r="B86" s="56">
        <v>78</v>
      </c>
      <c r="C86" s="55" t="str">
        <f>IFERROR(VLOOKUP(B86,'Cash Flow - Indirect'!$A$9:$F$120,2,FALSE),"")</f>
        <v/>
      </c>
      <c r="D86" s="32" t="str">
        <f>IFERROR(IF(C86&lt;&gt;"v",REPT(" ",4)&amp;VLOOKUP(B86,'Cash Flow - Indirect'!$A$9:$F$120,4,FALSE),UPPER(VLOOKUP(B86,'Cash Flow - Indirect'!$A$9:$F$120,4,FALSE))),"")</f>
        <v/>
      </c>
      <c r="E86" s="33" t="str">
        <f>IFERROR(IF(OR(C86=0,C86="pa",C86="p"),VLOOKUP(B86,'Cash Flow - Indirect'!$A$9:$F$120,5,FALSE),""),"")</f>
        <v/>
      </c>
      <c r="F86" s="33" t="str">
        <f>IFERROR(IF(OR(C86="r",C86="t"),VLOOKUP(B86,'Cash Flow - Indirect'!$A$9:$F$120,6,FALSE),""),"")</f>
        <v/>
      </c>
      <c r="G86" s="25"/>
      <c r="H86" s="25"/>
    </row>
    <row r="87" spans="1:8" s="28" customFormat="1" ht="20" customHeight="1" x14ac:dyDescent="0.3">
      <c r="A87" s="25"/>
      <c r="B87" s="34">
        <v>79</v>
      </c>
      <c r="C87" s="55" t="str">
        <f>IFERROR(VLOOKUP(B87,'Cash Flow - Indirect'!$A$9:$F$120,2,FALSE),"")</f>
        <v/>
      </c>
      <c r="D87" s="32" t="str">
        <f>IFERROR(IF(C87&lt;&gt;"v",REPT(" ",4)&amp;VLOOKUP(B87,'Cash Flow - Indirect'!$A$9:$F$120,4,FALSE),UPPER(VLOOKUP(B87,'Cash Flow - Indirect'!$A$9:$F$120,4,FALSE))),"")</f>
        <v/>
      </c>
      <c r="E87" s="33" t="str">
        <f>IFERROR(IF(OR(C87=0,C87="pa",C87="p"),VLOOKUP(B87,'Cash Flow - Indirect'!$A$9:$F$120,5,FALSE),""),"")</f>
        <v/>
      </c>
      <c r="F87" s="33" t="str">
        <f>IFERROR(IF(OR(C87="r",C87="t"),VLOOKUP(B87,'Cash Flow - Indirect'!$A$9:$F$120,6,FALSE),""),"")</f>
        <v/>
      </c>
      <c r="G87" s="25"/>
      <c r="H87" s="25"/>
    </row>
    <row r="88" spans="1:8" s="28" customFormat="1" ht="20" customHeight="1" x14ac:dyDescent="0.3">
      <c r="A88" s="25"/>
      <c r="B88" s="56">
        <v>80</v>
      </c>
      <c r="C88" s="55" t="str">
        <f>IFERROR(VLOOKUP(B88,'Cash Flow - Indirect'!$A$9:$F$120,2,FALSE),"")</f>
        <v/>
      </c>
      <c r="D88" s="32" t="str">
        <f>IFERROR(IF(C88&lt;&gt;"v",REPT(" ",4)&amp;VLOOKUP(B88,'Cash Flow - Indirect'!$A$9:$F$120,4,FALSE),UPPER(VLOOKUP(B88,'Cash Flow - Indirect'!$A$9:$F$120,4,FALSE))),"")</f>
        <v/>
      </c>
      <c r="E88" s="33" t="str">
        <f>IFERROR(IF(OR(C88=0,C88="pa",C88="p"),VLOOKUP(B88,'Cash Flow - Indirect'!$A$9:$F$120,5,FALSE),""),"")</f>
        <v/>
      </c>
      <c r="F88" s="33" t="str">
        <f>IFERROR(IF(OR(C88="r",C88="t"),VLOOKUP(B88,'Cash Flow - Indirect'!$A$9:$F$120,6,FALSE),""),"")</f>
        <v/>
      </c>
      <c r="G88" s="25"/>
      <c r="H88" s="25"/>
    </row>
    <row r="89" spans="1:8" s="28" customFormat="1" ht="20" customHeight="1" x14ac:dyDescent="0.3">
      <c r="A89" s="25"/>
      <c r="B89" s="34">
        <v>81</v>
      </c>
      <c r="C89" s="55" t="str">
        <f>IFERROR(VLOOKUP(B89,'Cash Flow - Indirect'!$A$9:$F$120,2,FALSE),"")</f>
        <v/>
      </c>
      <c r="D89" s="32" t="str">
        <f>IFERROR(IF(C89&lt;&gt;"v",REPT(" ",4)&amp;VLOOKUP(B89,'Cash Flow - Indirect'!$A$9:$F$120,4,FALSE),UPPER(VLOOKUP(B89,'Cash Flow - Indirect'!$A$9:$F$120,4,FALSE))),"")</f>
        <v/>
      </c>
      <c r="E89" s="33" t="str">
        <f>IFERROR(IF(OR(C89=0,C89="pa",C89="p"),VLOOKUP(B89,'Cash Flow - Indirect'!$A$9:$F$120,5,FALSE),""),"")</f>
        <v/>
      </c>
      <c r="F89" s="33" t="str">
        <f>IFERROR(IF(OR(C89="r",C89="t"),VLOOKUP(B89,'Cash Flow - Indirect'!$A$9:$F$120,6,FALSE),""),"")</f>
        <v/>
      </c>
      <c r="G89" s="25"/>
      <c r="H89" s="25"/>
    </row>
    <row r="90" spans="1:8" s="28" customFormat="1" ht="20" customHeight="1" x14ac:dyDescent="0.3">
      <c r="A90" s="25"/>
      <c r="B90" s="56">
        <v>82</v>
      </c>
      <c r="C90" s="55" t="str">
        <f>IFERROR(VLOOKUP(B90,'Cash Flow - Indirect'!$A$9:$F$120,2,FALSE),"")</f>
        <v/>
      </c>
      <c r="D90" s="32" t="str">
        <f>IFERROR(IF(C90&lt;&gt;"v",REPT(" ",4)&amp;VLOOKUP(B90,'Cash Flow - Indirect'!$A$9:$F$120,4,FALSE),UPPER(VLOOKUP(B90,'Cash Flow - Indirect'!$A$9:$F$120,4,FALSE))),"")</f>
        <v/>
      </c>
      <c r="E90" s="33" t="str">
        <f>IFERROR(IF(OR(C90=0,C90="pa",C90="p"),VLOOKUP(B90,'Cash Flow - Indirect'!$A$9:$F$120,5,FALSE),""),"")</f>
        <v/>
      </c>
      <c r="F90" s="33" t="str">
        <f>IFERROR(IF(OR(C90="r",C90="t"),VLOOKUP(B90,'Cash Flow - Indirect'!$A$9:$F$120,6,FALSE),""),"")</f>
        <v/>
      </c>
      <c r="G90" s="25"/>
      <c r="H90" s="25"/>
    </row>
    <row r="91" spans="1:8" s="28" customFormat="1" ht="20" customHeight="1" x14ac:dyDescent="0.3">
      <c r="A91" s="25"/>
      <c r="B91" s="34">
        <v>83</v>
      </c>
      <c r="C91" s="55" t="str">
        <f>IFERROR(VLOOKUP(B91,'Cash Flow - Indirect'!$A$9:$F$120,2,FALSE),"")</f>
        <v/>
      </c>
      <c r="D91" s="32" t="str">
        <f>IFERROR(IF(C91&lt;&gt;"v",REPT(" ",4)&amp;VLOOKUP(B91,'Cash Flow - Indirect'!$A$9:$F$120,4,FALSE),UPPER(VLOOKUP(B91,'Cash Flow - Indirect'!$A$9:$F$120,4,FALSE))),"")</f>
        <v/>
      </c>
      <c r="E91" s="33" t="str">
        <f>IFERROR(IF(OR(C91=0,C91="pa",C91="p"),VLOOKUP(B91,'Cash Flow - Indirect'!$A$9:$F$120,5,FALSE),""),"")</f>
        <v/>
      </c>
      <c r="F91" s="33" t="str">
        <f>IFERROR(IF(OR(C91="r",C91="t"),VLOOKUP(B91,'Cash Flow - Indirect'!$A$9:$F$120,6,FALSE),""),"")</f>
        <v/>
      </c>
      <c r="G91" s="25"/>
      <c r="H91" s="25"/>
    </row>
    <row r="92" spans="1:8" s="28" customFormat="1" ht="20" customHeight="1" x14ac:dyDescent="0.3">
      <c r="A92" s="25"/>
      <c r="B92" s="56">
        <v>84</v>
      </c>
      <c r="C92" s="55" t="str">
        <f>IFERROR(VLOOKUP(B92,'Cash Flow - Indirect'!$A$9:$F$120,2,FALSE),"")</f>
        <v/>
      </c>
      <c r="D92" s="32" t="str">
        <f>IFERROR(IF(C92&lt;&gt;"v",REPT(" ",4)&amp;VLOOKUP(B92,'Cash Flow - Indirect'!$A$9:$F$120,4,FALSE),UPPER(VLOOKUP(B92,'Cash Flow - Indirect'!$A$9:$F$120,4,FALSE))),"")</f>
        <v/>
      </c>
      <c r="E92" s="33" t="str">
        <f>IFERROR(IF(OR(C92=0,C92="pa",C92="p"),VLOOKUP(B92,'Cash Flow - Indirect'!$A$9:$F$120,5,FALSE),""),"")</f>
        <v/>
      </c>
      <c r="F92" s="33" t="str">
        <f>IFERROR(IF(OR(C92="r",C92="t"),VLOOKUP(B92,'Cash Flow - Indirect'!$A$9:$F$120,6,FALSE),""),"")</f>
        <v/>
      </c>
      <c r="G92" s="25"/>
      <c r="H92" s="25"/>
    </row>
    <row r="93" spans="1:8" s="28" customFormat="1" ht="20" customHeight="1" x14ac:dyDescent="0.3">
      <c r="A93" s="25"/>
      <c r="B93" s="34">
        <v>85</v>
      </c>
      <c r="C93" s="55" t="str">
        <f>IFERROR(VLOOKUP(B93,'Cash Flow - Indirect'!$A$9:$F$120,2,FALSE),"")</f>
        <v/>
      </c>
      <c r="D93" s="32" t="str">
        <f>IFERROR(IF(C93&lt;&gt;"v",REPT(" ",4)&amp;VLOOKUP(B93,'Cash Flow - Indirect'!$A$9:$F$120,4,FALSE),UPPER(VLOOKUP(B93,'Cash Flow - Indirect'!$A$9:$F$120,4,FALSE))),"")</f>
        <v/>
      </c>
      <c r="E93" s="33" t="str">
        <f>IFERROR(IF(OR(C93=0,C93="pa",C93="p"),VLOOKUP(B93,'Cash Flow - Indirect'!$A$9:$F$120,5,FALSE),""),"")</f>
        <v/>
      </c>
      <c r="F93" s="33" t="str">
        <f>IFERROR(IF(OR(C93="r",C93="t"),VLOOKUP(B93,'Cash Flow - Indirect'!$A$9:$F$120,6,FALSE),""),"")</f>
        <v/>
      </c>
      <c r="G93" s="25"/>
      <c r="H93" s="25"/>
    </row>
    <row r="94" spans="1:8" s="28" customFormat="1" ht="20" customHeight="1" x14ac:dyDescent="0.3">
      <c r="A94" s="25"/>
      <c r="B94" s="56">
        <v>86</v>
      </c>
      <c r="C94" s="55" t="str">
        <f>IFERROR(VLOOKUP(B94,'Cash Flow - Indirect'!$A$9:$F$120,2,FALSE),"")</f>
        <v/>
      </c>
      <c r="D94" s="32" t="str">
        <f>IFERROR(IF(C94&lt;&gt;"v",REPT(" ",4)&amp;VLOOKUP(B94,'Cash Flow - Indirect'!$A$9:$F$120,4,FALSE),UPPER(VLOOKUP(B94,'Cash Flow - Indirect'!$A$9:$F$120,4,FALSE))),"")</f>
        <v/>
      </c>
      <c r="E94" s="33" t="str">
        <f>IFERROR(IF(OR(C94=0,C94="pa",C94="p"),VLOOKUP(B94,'Cash Flow - Indirect'!$A$9:$F$120,5,FALSE),""),"")</f>
        <v/>
      </c>
      <c r="F94" s="33" t="str">
        <f>IFERROR(IF(OR(C94="r",C94="t"),VLOOKUP(B94,'Cash Flow - Indirect'!$A$9:$F$120,6,FALSE),""),"")</f>
        <v/>
      </c>
      <c r="G94" s="25"/>
      <c r="H94" s="25"/>
    </row>
    <row r="95" spans="1:8" s="28" customFormat="1" ht="20" customHeight="1" x14ac:dyDescent="0.3">
      <c r="A95" s="25"/>
      <c r="B95" s="34">
        <v>87</v>
      </c>
      <c r="C95" s="55" t="str">
        <f>IFERROR(VLOOKUP(B95,'Cash Flow - Indirect'!$A$9:$F$120,2,FALSE),"")</f>
        <v/>
      </c>
      <c r="D95" s="32" t="str">
        <f>IFERROR(IF(C95&lt;&gt;"v",REPT(" ",4)&amp;VLOOKUP(B95,'Cash Flow - Indirect'!$A$9:$F$120,4,FALSE),UPPER(VLOOKUP(B95,'Cash Flow - Indirect'!$A$9:$F$120,4,FALSE))),"")</f>
        <v/>
      </c>
      <c r="E95" s="33" t="str">
        <f>IFERROR(IF(OR(C95=0,C95="pa",C95="p"),VLOOKUP(B95,'Cash Flow - Indirect'!$A$9:$F$120,5,FALSE),""),"")</f>
        <v/>
      </c>
      <c r="F95" s="33" t="str">
        <f>IFERROR(IF(OR(C95="r",C95="t"),VLOOKUP(B95,'Cash Flow - Indirect'!$A$9:$F$120,6,FALSE),""),"")</f>
        <v/>
      </c>
      <c r="G95" s="25"/>
      <c r="H95" s="25"/>
    </row>
    <row r="96" spans="1:8" s="28" customFormat="1" ht="20" customHeight="1" x14ac:dyDescent="0.3">
      <c r="A96" s="25"/>
      <c r="B96" s="56">
        <v>88</v>
      </c>
      <c r="C96" s="55" t="str">
        <f>IFERROR(VLOOKUP(B96,'Cash Flow - Indirect'!$A$9:$F$120,2,FALSE),"")</f>
        <v/>
      </c>
      <c r="D96" s="32" t="str">
        <f>IFERROR(IF(C96&lt;&gt;"v",REPT(" ",4)&amp;VLOOKUP(B96,'Cash Flow - Indirect'!$A$9:$F$120,4,FALSE),UPPER(VLOOKUP(B96,'Cash Flow - Indirect'!$A$9:$F$120,4,FALSE))),"")</f>
        <v/>
      </c>
      <c r="E96" s="33" t="str">
        <f>IFERROR(IF(OR(C96=0,C96="pa",C96="p"),VLOOKUP(B96,'Cash Flow - Indirect'!$A$9:$F$120,5,FALSE),""),"")</f>
        <v/>
      </c>
      <c r="F96" s="33" t="str">
        <f>IFERROR(IF(OR(C96="r",C96="t"),VLOOKUP(B96,'Cash Flow - Indirect'!$A$9:$F$120,6,FALSE),""),"")</f>
        <v/>
      </c>
      <c r="G96" s="25"/>
      <c r="H96" s="25"/>
    </row>
    <row r="97" spans="1:8" s="25" customFormat="1" ht="20" customHeight="1" x14ac:dyDescent="0.25">
      <c r="B97" s="34"/>
      <c r="C97" s="55"/>
      <c r="E97" s="26"/>
      <c r="F97" s="26"/>
    </row>
    <row r="98" spans="1:8" s="25" customFormat="1" ht="20" customHeight="1" x14ac:dyDescent="0.25">
      <c r="B98" s="34"/>
      <c r="C98" s="55"/>
      <c r="E98" s="26"/>
      <c r="F98" s="26"/>
    </row>
    <row r="99" spans="1:8" s="25" customFormat="1" ht="20" customHeight="1" x14ac:dyDescent="0.25">
      <c r="B99" s="34"/>
      <c r="C99" s="55"/>
      <c r="E99" s="26"/>
      <c r="F99" s="26"/>
    </row>
    <row r="100" spans="1:8" s="28" customFormat="1" ht="20" hidden="1" customHeight="1" x14ac:dyDescent="0.25">
      <c r="A100" s="25"/>
      <c r="B100" s="34"/>
      <c r="C100" s="55"/>
      <c r="D100" s="30"/>
      <c r="E100" s="31"/>
      <c r="F100" s="31"/>
      <c r="G100" s="25"/>
      <c r="H100" s="25"/>
    </row>
    <row r="101" spans="1:8" s="28" customFormat="1" ht="20" hidden="1" customHeight="1" x14ac:dyDescent="0.25">
      <c r="A101" s="25"/>
      <c r="B101" s="34"/>
      <c r="C101" s="55"/>
      <c r="D101" s="30"/>
      <c r="E101" s="31"/>
      <c r="F101" s="31"/>
      <c r="G101" s="25"/>
      <c r="H101" s="25"/>
    </row>
    <row r="102" spans="1:8" s="28" customFormat="1" ht="20" hidden="1" customHeight="1" x14ac:dyDescent="0.25">
      <c r="A102" s="25"/>
      <c r="B102" s="34"/>
      <c r="C102" s="55"/>
      <c r="D102" s="30"/>
      <c r="E102" s="31"/>
      <c r="F102" s="31"/>
      <c r="G102" s="25"/>
      <c r="H102" s="25"/>
    </row>
    <row r="103" spans="1:8" s="28" customFormat="1" ht="20" hidden="1" customHeight="1" x14ac:dyDescent="0.25">
      <c r="A103" s="25"/>
      <c r="B103" s="34"/>
      <c r="C103" s="55"/>
      <c r="D103" s="30"/>
      <c r="E103" s="31"/>
      <c r="F103" s="31"/>
      <c r="G103" s="25"/>
      <c r="H103" s="25"/>
    </row>
    <row r="104" spans="1:8" s="28" customFormat="1" ht="20" hidden="1" customHeight="1" x14ac:dyDescent="0.25">
      <c r="A104" s="25"/>
      <c r="B104" s="34"/>
      <c r="C104" s="55"/>
      <c r="D104" s="30"/>
      <c r="E104" s="31"/>
      <c r="F104" s="31"/>
      <c r="G104" s="25"/>
      <c r="H104" s="25"/>
    </row>
    <row r="105" spans="1:8" s="28" customFormat="1" ht="20" hidden="1" customHeight="1" x14ac:dyDescent="0.25">
      <c r="A105" s="25"/>
      <c r="B105" s="34"/>
      <c r="C105" s="55"/>
      <c r="D105" s="30"/>
      <c r="E105" s="31"/>
      <c r="F105" s="31"/>
      <c r="G105" s="25"/>
      <c r="H105" s="25"/>
    </row>
    <row r="106" spans="1:8" s="28" customFormat="1" ht="20" hidden="1" customHeight="1" x14ac:dyDescent="0.25">
      <c r="A106" s="25"/>
      <c r="B106" s="34"/>
      <c r="C106" s="55"/>
      <c r="D106" s="30"/>
      <c r="E106" s="31"/>
      <c r="F106" s="31"/>
      <c r="G106" s="25"/>
      <c r="H106" s="25"/>
    </row>
    <row r="107" spans="1:8" s="28" customFormat="1" ht="20" hidden="1" customHeight="1" x14ac:dyDescent="0.25">
      <c r="A107" s="25"/>
      <c r="B107" s="34"/>
      <c r="C107" s="55"/>
      <c r="D107" s="30"/>
      <c r="E107" s="31"/>
      <c r="F107" s="31"/>
      <c r="G107" s="25"/>
      <c r="H107" s="25"/>
    </row>
    <row r="108" spans="1:8" s="28" customFormat="1" ht="20" hidden="1" customHeight="1" x14ac:dyDescent="0.25">
      <c r="A108" s="25"/>
      <c r="B108" s="34"/>
      <c r="C108" s="55"/>
      <c r="D108" s="30"/>
      <c r="E108" s="31"/>
      <c r="F108" s="31"/>
      <c r="G108" s="25"/>
      <c r="H108" s="25"/>
    </row>
    <row r="109" spans="1:8" s="28" customFormat="1" ht="20" hidden="1" customHeight="1" x14ac:dyDescent="0.25">
      <c r="A109" s="25"/>
      <c r="B109" s="34"/>
      <c r="C109" s="55"/>
      <c r="D109" s="30"/>
      <c r="E109" s="31"/>
      <c r="F109" s="31"/>
      <c r="G109" s="25"/>
      <c r="H109" s="25"/>
    </row>
    <row r="110" spans="1:8" s="28" customFormat="1" ht="20" hidden="1" customHeight="1" x14ac:dyDescent="0.25">
      <c r="A110" s="25"/>
      <c r="B110" s="34"/>
      <c r="C110" s="55"/>
      <c r="D110" s="30"/>
      <c r="E110" s="31"/>
      <c r="F110" s="31"/>
      <c r="G110" s="25"/>
      <c r="H110" s="25"/>
    </row>
    <row r="111" spans="1:8" s="28" customFormat="1" ht="20" hidden="1" customHeight="1" x14ac:dyDescent="0.25">
      <c r="A111" s="25"/>
      <c r="B111" s="34"/>
      <c r="C111" s="55"/>
      <c r="D111" s="30"/>
      <c r="E111" s="31"/>
      <c r="F111" s="31"/>
      <c r="G111" s="25"/>
      <c r="H111" s="25"/>
    </row>
    <row r="112" spans="1:8" s="28" customFormat="1" ht="20" hidden="1" customHeight="1" x14ac:dyDescent="0.25">
      <c r="A112" s="25"/>
      <c r="B112" s="34"/>
      <c r="C112" s="55"/>
      <c r="D112" s="30"/>
      <c r="E112" s="31"/>
      <c r="F112" s="31"/>
      <c r="G112" s="25"/>
      <c r="H112" s="25"/>
    </row>
    <row r="113" spans="1:8" s="28" customFormat="1" ht="20" hidden="1" customHeight="1" x14ac:dyDescent="0.25">
      <c r="A113" s="25"/>
      <c r="B113" s="34"/>
      <c r="C113" s="55"/>
      <c r="D113" s="30"/>
      <c r="E113" s="31"/>
      <c r="F113" s="31"/>
      <c r="G113" s="25"/>
      <c r="H113" s="25"/>
    </row>
    <row r="114" spans="1:8" s="28" customFormat="1" ht="20" hidden="1" customHeight="1" x14ac:dyDescent="0.25">
      <c r="A114" s="25"/>
      <c r="B114" s="34"/>
      <c r="C114" s="55"/>
      <c r="D114" s="30"/>
      <c r="E114" s="31"/>
      <c r="F114" s="31"/>
      <c r="G114" s="25"/>
      <c r="H114" s="25"/>
    </row>
    <row r="115" spans="1:8" s="28" customFormat="1" ht="20" hidden="1" customHeight="1" x14ac:dyDescent="0.25">
      <c r="A115" s="25"/>
      <c r="B115" s="34"/>
      <c r="C115" s="55"/>
      <c r="D115" s="30"/>
      <c r="E115" s="31"/>
      <c r="F115" s="31"/>
      <c r="G115" s="25"/>
      <c r="H115" s="25"/>
    </row>
    <row r="116" spans="1:8" s="28" customFormat="1" ht="20" hidden="1" customHeight="1" x14ac:dyDescent="0.25">
      <c r="A116" s="25"/>
      <c r="B116" s="34"/>
      <c r="C116" s="55"/>
      <c r="D116" s="30"/>
      <c r="E116" s="31"/>
      <c r="F116" s="31"/>
      <c r="G116" s="25"/>
      <c r="H116" s="25"/>
    </row>
    <row r="117" spans="1:8" s="28" customFormat="1" ht="20" hidden="1" customHeight="1" x14ac:dyDescent="0.25">
      <c r="A117" s="25"/>
      <c r="B117" s="34"/>
      <c r="C117" s="55"/>
      <c r="D117" s="30"/>
      <c r="E117" s="31"/>
      <c r="F117" s="31"/>
      <c r="G117" s="25"/>
      <c r="H117" s="25"/>
    </row>
    <row r="118" spans="1:8" s="28" customFormat="1" ht="20" hidden="1" customHeight="1" x14ac:dyDescent="0.25">
      <c r="A118" s="25"/>
      <c r="B118" s="34"/>
      <c r="C118" s="55"/>
      <c r="D118" s="30"/>
      <c r="E118" s="31"/>
      <c r="F118" s="31"/>
      <c r="G118" s="25"/>
      <c r="H118" s="25"/>
    </row>
    <row r="119" spans="1:8" s="28" customFormat="1" ht="20" hidden="1" customHeight="1" x14ac:dyDescent="0.25">
      <c r="A119" s="25"/>
      <c r="B119" s="34"/>
      <c r="C119" s="55"/>
      <c r="D119" s="30"/>
      <c r="E119" s="31"/>
      <c r="F119" s="31"/>
      <c r="G119" s="25"/>
      <c r="H119" s="25"/>
    </row>
    <row r="120" spans="1:8" s="28" customFormat="1" ht="20" hidden="1" customHeight="1" x14ac:dyDescent="0.25">
      <c r="A120" s="25"/>
      <c r="B120" s="34"/>
      <c r="C120" s="55"/>
      <c r="D120" s="30"/>
      <c r="E120" s="31"/>
      <c r="F120" s="31"/>
      <c r="G120" s="25"/>
      <c r="H120" s="25"/>
    </row>
    <row r="121" spans="1:8" s="28" customFormat="1" ht="20" hidden="1" customHeight="1" x14ac:dyDescent="0.25">
      <c r="A121" s="25"/>
      <c r="B121" s="34"/>
      <c r="C121" s="55"/>
      <c r="D121" s="30"/>
      <c r="E121" s="31"/>
      <c r="F121" s="31"/>
      <c r="G121" s="25"/>
      <c r="H121" s="25"/>
    </row>
    <row r="122" spans="1:8" s="28" customFormat="1" ht="20" hidden="1" customHeight="1" x14ac:dyDescent="0.25">
      <c r="A122" s="25"/>
      <c r="B122" s="34"/>
      <c r="C122" s="55"/>
      <c r="D122" s="30"/>
      <c r="E122" s="31"/>
      <c r="F122" s="31"/>
      <c r="G122" s="25"/>
      <c r="H122" s="25"/>
    </row>
    <row r="123" spans="1:8" s="28" customFormat="1" ht="20" hidden="1" customHeight="1" x14ac:dyDescent="0.25">
      <c r="A123" s="25"/>
      <c r="B123" s="34"/>
      <c r="C123" s="55"/>
      <c r="D123" s="30"/>
      <c r="E123" s="31"/>
      <c r="F123" s="31"/>
      <c r="G123" s="25"/>
      <c r="H123" s="25"/>
    </row>
    <row r="124" spans="1:8" s="28" customFormat="1" ht="20" hidden="1" customHeight="1" x14ac:dyDescent="0.25">
      <c r="A124" s="25"/>
      <c r="B124" s="34"/>
      <c r="C124" s="55"/>
      <c r="D124" s="30"/>
      <c r="E124" s="31"/>
      <c r="F124" s="31"/>
      <c r="G124" s="25"/>
      <c r="H124" s="25"/>
    </row>
    <row r="125" spans="1:8" s="28" customFormat="1" ht="20" hidden="1" customHeight="1" x14ac:dyDescent="0.25">
      <c r="A125" s="25"/>
      <c r="B125" s="34"/>
      <c r="C125" s="55"/>
      <c r="D125" s="30"/>
      <c r="E125" s="31"/>
      <c r="F125" s="31"/>
      <c r="G125" s="25"/>
      <c r="H125" s="25"/>
    </row>
    <row r="126" spans="1:8" ht="14.4" hidden="1" x14ac:dyDescent="0.3"/>
    <row r="127" spans="1:8" ht="14.4" hidden="1" x14ac:dyDescent="0.3"/>
  </sheetData>
  <mergeCells count="3">
    <mergeCell ref="D5:F5"/>
    <mergeCell ref="D6:F6"/>
    <mergeCell ref="D7:F7"/>
  </mergeCells>
  <conditionalFormatting sqref="D9:F9">
    <cfRule type="expression" dxfId="10" priority="7">
      <formula>$C9="r"</formula>
    </cfRule>
    <cfRule type="expression" dxfId="9" priority="8">
      <formula>$C9="t"</formula>
    </cfRule>
    <cfRule type="expression" dxfId="8" priority="9">
      <formula>$C9="v"</formula>
    </cfRule>
  </conditionalFormatting>
  <conditionalFormatting sqref="F9">
    <cfRule type="expression" dxfId="7" priority="6">
      <formula>$F9&lt;0</formula>
    </cfRule>
  </conditionalFormatting>
  <conditionalFormatting sqref="D10:F96">
    <cfRule type="expression" dxfId="6" priority="3">
      <formula>$C10="r"</formula>
    </cfRule>
    <cfRule type="expression" dxfId="5" priority="4">
      <formula>$C10="t"</formula>
    </cfRule>
    <cfRule type="expression" dxfId="4" priority="5">
      <formula>$C10="v"</formula>
    </cfRule>
  </conditionalFormatting>
  <conditionalFormatting sqref="F10:F96">
    <cfRule type="expression" dxfId="3" priority="2">
      <formula>$F10&lt;0</formula>
    </cfRule>
  </conditionalFormatting>
  <conditionalFormatting sqref="F10:F39">
    <cfRule type="expression" dxfId="2" priority="1">
      <formula>$F10=0</formula>
    </cfRule>
  </conditionalFormatting>
  <pageMargins left="0.70866141732283472" right="0.70866141732283472" top="0.74803149606299213" bottom="0.74803149606299213" header="0.31496062992125984" footer="0.31496062992125984"/>
  <pageSetup scale="7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8"/>
  <sheetViews>
    <sheetView showGridLines="0" workbookViewId="0">
      <selection activeCell="B127" sqref="B127"/>
    </sheetView>
  </sheetViews>
  <sheetFormatPr defaultColWidth="0" defaultRowHeight="0" customHeight="1" zeroHeight="1" x14ac:dyDescent="0.35"/>
  <cols>
    <col min="1" max="1" width="5.81640625" style="35" customWidth="1"/>
    <col min="2" max="2" width="77.453125" style="36" customWidth="1"/>
    <col min="3" max="4" width="22.81640625" style="37" customWidth="1"/>
    <col min="5" max="5" width="5.81640625" style="7" customWidth="1"/>
    <col min="6" max="6" width="20.81640625" style="7" hidden="1" customWidth="1"/>
    <col min="7" max="7" width="20.81640625" hidden="1" customWidth="1"/>
    <col min="8" max="8" width="11.08984375" hidden="1" customWidth="1"/>
    <col min="9" max="12" width="22.36328125" hidden="1" customWidth="1"/>
    <col min="13" max="16384" width="8.90625" hidden="1"/>
  </cols>
  <sheetData>
    <row r="1" spans="1:8" s="25" customFormat="1" ht="14.4" customHeight="1" x14ac:dyDescent="0.3">
      <c r="A1" s="49"/>
      <c r="C1" s="26"/>
      <c r="D1" s="26"/>
    </row>
    <row r="2" spans="1:8" s="28" customFormat="1" ht="18.5" customHeight="1" thickBot="1" x14ac:dyDescent="0.35">
      <c r="A2" s="58"/>
      <c r="B2" s="59"/>
      <c r="C2" s="59"/>
      <c r="D2" s="59"/>
      <c r="E2" s="59"/>
      <c r="F2" s="9"/>
      <c r="G2" s="27"/>
      <c r="H2" s="27"/>
    </row>
    <row r="3" spans="1:8" s="25" customFormat="1" ht="10.4" customHeight="1" thickTop="1" x14ac:dyDescent="0.3">
      <c r="A3" s="49"/>
      <c r="B3" s="29"/>
      <c r="C3" s="26"/>
      <c r="D3" s="26"/>
    </row>
    <row r="4" spans="1:8" s="28" customFormat="1" ht="14.4" customHeight="1" x14ac:dyDescent="0.3">
      <c r="A4" s="49"/>
      <c r="B4" s="30"/>
      <c r="C4" s="31"/>
      <c r="D4" s="31"/>
      <c r="E4" s="25"/>
      <c r="F4" s="25"/>
    </row>
    <row r="5" spans="1:8" s="28" customFormat="1" ht="20" customHeight="1" x14ac:dyDescent="0.3">
      <c r="A5" s="34"/>
      <c r="B5" s="70" t="s">
        <v>154</v>
      </c>
      <c r="C5" s="70"/>
      <c r="D5" s="70"/>
      <c r="E5" s="25"/>
      <c r="F5" s="25"/>
    </row>
    <row r="6" spans="1:8" s="28" customFormat="1" ht="20" customHeight="1" x14ac:dyDescent="0.3">
      <c r="A6" s="34"/>
      <c r="B6" s="71" t="s">
        <v>114</v>
      </c>
      <c r="C6" s="71"/>
      <c r="D6" s="71"/>
      <c r="E6" s="25"/>
      <c r="F6" s="25"/>
    </row>
    <row r="7" spans="1:8" s="28" customFormat="1" ht="20" customHeight="1" x14ac:dyDescent="0.3">
      <c r="A7" s="34"/>
      <c r="B7" s="72" t="str">
        <f>'CF Report - Indirect 1'!D7</f>
        <v>For the Year Ended MM/DD/YYYY</v>
      </c>
      <c r="C7" s="72"/>
      <c r="D7" s="72"/>
      <c r="E7" s="25"/>
      <c r="F7" s="25"/>
    </row>
    <row r="8" spans="1:8" s="28" customFormat="1" ht="20" customHeight="1" x14ac:dyDescent="0.25">
      <c r="A8" s="34"/>
      <c r="B8" s="30"/>
      <c r="C8" s="31"/>
      <c r="D8" s="31"/>
      <c r="E8" s="25"/>
      <c r="F8" s="25"/>
    </row>
    <row r="9" spans="1:8" s="28" customFormat="1" ht="20" customHeight="1" x14ac:dyDescent="0.3">
      <c r="A9" s="34"/>
      <c r="B9" s="38" t="s">
        <v>90</v>
      </c>
      <c r="C9" s="33" t="s">
        <v>115</v>
      </c>
      <c r="D9" s="33" t="s">
        <v>115</v>
      </c>
      <c r="E9" s="25"/>
      <c r="F9" s="25"/>
    </row>
    <row r="10" spans="1:8" s="28" customFormat="1" ht="20" customHeight="1" x14ac:dyDescent="0.3">
      <c r="A10" s="56"/>
      <c r="B10" s="39" t="s">
        <v>116</v>
      </c>
      <c r="C10" s="33" t="s">
        <v>115</v>
      </c>
      <c r="D10" s="40">
        <v>2162.75</v>
      </c>
      <c r="E10" s="25"/>
      <c r="F10" s="25"/>
    </row>
    <row r="11" spans="1:8" s="28" customFormat="1" ht="20" customHeight="1" x14ac:dyDescent="0.3">
      <c r="A11" s="34"/>
      <c r="B11" s="39" t="s">
        <v>117</v>
      </c>
      <c r="C11" s="33" t="s">
        <v>115</v>
      </c>
      <c r="D11" s="33"/>
      <c r="E11" s="25"/>
      <c r="F11" s="25"/>
    </row>
    <row r="12" spans="1:8" s="28" customFormat="1" ht="20" customHeight="1" x14ac:dyDescent="0.3">
      <c r="A12" s="56"/>
      <c r="B12" s="32" t="s">
        <v>118</v>
      </c>
      <c r="C12" s="33">
        <v>6.25</v>
      </c>
      <c r="D12" s="33" t="s">
        <v>115</v>
      </c>
      <c r="E12" s="25"/>
      <c r="F12" s="25"/>
    </row>
    <row r="13" spans="1:8" s="28" customFormat="1" ht="20" customHeight="1" x14ac:dyDescent="0.3">
      <c r="A13" s="34"/>
      <c r="B13" s="32" t="s">
        <v>119</v>
      </c>
      <c r="C13" s="33">
        <v>50</v>
      </c>
      <c r="D13" s="33" t="s">
        <v>115</v>
      </c>
      <c r="E13" s="25"/>
      <c r="F13" s="25"/>
    </row>
    <row r="14" spans="1:8" s="28" customFormat="1" ht="20" customHeight="1" x14ac:dyDescent="0.3">
      <c r="A14" s="56"/>
      <c r="B14" s="39" t="s">
        <v>120</v>
      </c>
      <c r="C14" s="40" t="s">
        <v>115</v>
      </c>
      <c r="D14" s="40">
        <f>SUM(C12:C13)</f>
        <v>56.25</v>
      </c>
      <c r="E14" s="25"/>
      <c r="F14" s="25"/>
    </row>
    <row r="15" spans="1:8" s="28" customFormat="1" ht="20" customHeight="1" x14ac:dyDescent="0.3">
      <c r="A15" s="34"/>
      <c r="B15" s="39" t="s">
        <v>121</v>
      </c>
      <c r="C15" s="33" t="s">
        <v>115</v>
      </c>
      <c r="D15" s="33"/>
      <c r="E15" s="25"/>
      <c r="F15" s="25"/>
    </row>
    <row r="16" spans="1:8" s="28" customFormat="1" ht="20" customHeight="1" x14ac:dyDescent="0.3">
      <c r="A16" s="56"/>
      <c r="B16" s="32" t="s">
        <v>122</v>
      </c>
      <c r="C16" s="33">
        <v>-3422.349999999999</v>
      </c>
      <c r="D16" s="33" t="s">
        <v>115</v>
      </c>
      <c r="E16" s="25"/>
      <c r="F16" s="25"/>
    </row>
    <row r="17" spans="1:6" s="28" customFormat="1" ht="20" customHeight="1" x14ac:dyDescent="0.3">
      <c r="A17" s="34"/>
      <c r="B17" s="32" t="s">
        <v>123</v>
      </c>
      <c r="C17" s="33">
        <v>615.89999999999964</v>
      </c>
      <c r="D17" s="33" t="s">
        <v>115</v>
      </c>
      <c r="E17" s="25"/>
      <c r="F17" s="25"/>
    </row>
    <row r="18" spans="1:6" s="28" customFormat="1" ht="20" customHeight="1" x14ac:dyDescent="0.3">
      <c r="A18" s="56"/>
      <c r="B18" s="32" t="s">
        <v>124</v>
      </c>
      <c r="C18" s="33">
        <v>9</v>
      </c>
      <c r="D18" s="33" t="s">
        <v>115</v>
      </c>
      <c r="E18" s="25"/>
      <c r="F18" s="25"/>
    </row>
    <row r="19" spans="1:6" s="28" customFormat="1" ht="20" customHeight="1" x14ac:dyDescent="0.3">
      <c r="A19" s="34"/>
      <c r="B19" s="32" t="s">
        <v>125</v>
      </c>
      <c r="C19" s="33">
        <v>25</v>
      </c>
      <c r="D19" s="33" t="s">
        <v>115</v>
      </c>
      <c r="E19" s="25"/>
      <c r="F19" s="25"/>
    </row>
    <row r="20" spans="1:6" s="28" customFormat="1" ht="20" customHeight="1" x14ac:dyDescent="0.3">
      <c r="A20" s="56"/>
      <c r="B20" s="32" t="s">
        <v>126</v>
      </c>
      <c r="C20" s="33">
        <v>50</v>
      </c>
      <c r="D20" s="33" t="s">
        <v>115</v>
      </c>
      <c r="E20" s="25"/>
      <c r="F20" s="25"/>
    </row>
    <row r="21" spans="1:6" s="28" customFormat="1" ht="20" customHeight="1" x14ac:dyDescent="0.3">
      <c r="A21" s="34"/>
      <c r="B21" s="39" t="s">
        <v>127</v>
      </c>
      <c r="C21" s="40" t="s">
        <v>115</v>
      </c>
      <c r="D21" s="40">
        <f>SUM(C16:C20)</f>
        <v>-2722.4499999999994</v>
      </c>
      <c r="E21" s="25"/>
      <c r="F21" s="25"/>
    </row>
    <row r="22" spans="1:6" s="28" customFormat="1" ht="20" customHeight="1" x14ac:dyDescent="0.3">
      <c r="A22" s="56"/>
      <c r="B22" s="38" t="s">
        <v>128</v>
      </c>
      <c r="C22" s="41" t="s">
        <v>115</v>
      </c>
      <c r="D22" s="41">
        <f>D10+D14+D21</f>
        <v>-503.44999999999936</v>
      </c>
      <c r="E22" s="25"/>
      <c r="F22" s="25"/>
    </row>
    <row r="23" spans="1:6" s="28" customFormat="1" ht="20" customHeight="1" x14ac:dyDescent="0.3">
      <c r="A23" s="56"/>
      <c r="B23" s="38"/>
      <c r="C23" s="41"/>
      <c r="D23" s="41"/>
      <c r="E23" s="25"/>
      <c r="F23" s="25"/>
    </row>
    <row r="24" spans="1:6" s="28" customFormat="1" ht="20" customHeight="1" x14ac:dyDescent="0.3">
      <c r="A24" s="34"/>
      <c r="B24" s="38" t="s">
        <v>99</v>
      </c>
      <c r="C24" s="33" t="s">
        <v>115</v>
      </c>
      <c r="D24" s="33" t="s">
        <v>115</v>
      </c>
      <c r="E24" s="25"/>
      <c r="F24" s="25"/>
    </row>
    <row r="25" spans="1:6" s="28" customFormat="1" ht="20" customHeight="1" x14ac:dyDescent="0.3">
      <c r="A25" s="56"/>
      <c r="B25" s="39" t="s">
        <v>129</v>
      </c>
      <c r="C25" s="33" t="s">
        <v>115</v>
      </c>
      <c r="D25" s="33"/>
      <c r="E25" s="25"/>
      <c r="F25" s="25"/>
    </row>
    <row r="26" spans="1:6" s="28" customFormat="1" ht="20" customHeight="1" x14ac:dyDescent="0.3">
      <c r="A26" s="34"/>
      <c r="B26" s="32" t="s">
        <v>130</v>
      </c>
      <c r="C26" s="33">
        <v>-400</v>
      </c>
      <c r="D26" s="33" t="s">
        <v>115</v>
      </c>
      <c r="E26" s="25"/>
      <c r="F26" s="25"/>
    </row>
    <row r="27" spans="1:6" s="28" customFormat="1" ht="20" customHeight="1" x14ac:dyDescent="0.3">
      <c r="A27" s="56"/>
      <c r="B27" s="32" t="s">
        <v>131</v>
      </c>
      <c r="C27" s="33">
        <v>0</v>
      </c>
      <c r="D27" s="33" t="s">
        <v>115</v>
      </c>
      <c r="E27" s="25"/>
      <c r="F27" s="25"/>
    </row>
    <row r="28" spans="1:6" s="28" customFormat="1" ht="20" customHeight="1" x14ac:dyDescent="0.3">
      <c r="A28" s="34"/>
      <c r="B28" s="39" t="s">
        <v>132</v>
      </c>
      <c r="C28" s="40" t="s">
        <v>115</v>
      </c>
      <c r="D28" s="40">
        <v>-400</v>
      </c>
      <c r="E28" s="25"/>
      <c r="F28" s="25"/>
    </row>
    <row r="29" spans="1:6" s="28" customFormat="1" ht="20" customHeight="1" x14ac:dyDescent="0.3">
      <c r="A29" s="56"/>
      <c r="B29" s="38" t="s">
        <v>133</v>
      </c>
      <c r="C29" s="41" t="s">
        <v>115</v>
      </c>
      <c r="D29" s="41">
        <f>D28</f>
        <v>-400</v>
      </c>
      <c r="E29" s="25"/>
      <c r="F29" s="25"/>
    </row>
    <row r="30" spans="1:6" s="28" customFormat="1" ht="20" customHeight="1" x14ac:dyDescent="0.3">
      <c r="A30" s="56"/>
      <c r="B30" s="38"/>
      <c r="C30" s="41"/>
      <c r="D30" s="41"/>
      <c r="E30" s="25"/>
      <c r="F30" s="25"/>
    </row>
    <row r="31" spans="1:6" s="28" customFormat="1" ht="20" customHeight="1" x14ac:dyDescent="0.3">
      <c r="A31" s="34"/>
      <c r="B31" s="38" t="s">
        <v>105</v>
      </c>
      <c r="C31" s="33" t="s">
        <v>115</v>
      </c>
      <c r="D31" s="33" t="s">
        <v>115</v>
      </c>
      <c r="E31" s="25"/>
      <c r="F31" s="25"/>
    </row>
    <row r="32" spans="1:6" s="28" customFormat="1" ht="20" customHeight="1" x14ac:dyDescent="0.3">
      <c r="A32" s="56"/>
      <c r="B32" s="39" t="s">
        <v>134</v>
      </c>
      <c r="C32" s="33" t="s">
        <v>115</v>
      </c>
      <c r="D32" s="33"/>
      <c r="E32" s="25"/>
      <c r="F32" s="25"/>
    </row>
    <row r="33" spans="1:6" s="28" customFormat="1" ht="20" customHeight="1" x14ac:dyDescent="0.3">
      <c r="A33" s="34"/>
      <c r="B33" s="32" t="s">
        <v>135</v>
      </c>
      <c r="C33" s="33">
        <v>613.1</v>
      </c>
      <c r="D33" s="33" t="s">
        <v>115</v>
      </c>
      <c r="E33" s="25"/>
      <c r="F33" s="25"/>
    </row>
    <row r="34" spans="1:6" s="28" customFormat="1" ht="20" customHeight="1" x14ac:dyDescent="0.3">
      <c r="A34" s="56"/>
      <c r="B34" s="32" t="s">
        <v>136</v>
      </c>
      <c r="C34" s="33">
        <v>0</v>
      </c>
      <c r="D34" s="33" t="s">
        <v>115</v>
      </c>
      <c r="E34" s="25"/>
      <c r="F34" s="25"/>
    </row>
    <row r="35" spans="1:6" s="28" customFormat="1" ht="20" customHeight="1" x14ac:dyDescent="0.3">
      <c r="A35" s="34"/>
      <c r="B35" s="32" t="s">
        <v>137</v>
      </c>
      <c r="C35" s="33">
        <v>2500</v>
      </c>
      <c r="D35" s="33" t="s">
        <v>115</v>
      </c>
      <c r="E35" s="25"/>
      <c r="F35" s="25"/>
    </row>
    <row r="36" spans="1:6" s="28" customFormat="1" ht="20" customHeight="1" x14ac:dyDescent="0.3">
      <c r="A36" s="56"/>
      <c r="B36" s="39" t="s">
        <v>138</v>
      </c>
      <c r="C36" s="40" t="s">
        <v>115</v>
      </c>
      <c r="D36" s="40">
        <f>SUM(C33:C35)</f>
        <v>3113.1</v>
      </c>
      <c r="E36" s="25"/>
      <c r="F36" s="25"/>
    </row>
    <row r="37" spans="1:6" s="28" customFormat="1" ht="20" customHeight="1" x14ac:dyDescent="0.3">
      <c r="A37" s="34"/>
      <c r="B37" s="39" t="s">
        <v>139</v>
      </c>
      <c r="C37" s="33" t="s">
        <v>115</v>
      </c>
      <c r="D37" s="33"/>
      <c r="E37" s="25"/>
      <c r="F37" s="25"/>
    </row>
    <row r="38" spans="1:6" s="28" customFormat="1" ht="20" customHeight="1" x14ac:dyDescent="0.3">
      <c r="A38" s="56"/>
      <c r="B38" s="32" t="s">
        <v>140</v>
      </c>
      <c r="C38" s="33">
        <v>826.85000000000036</v>
      </c>
      <c r="D38" s="33" t="s">
        <v>115</v>
      </c>
      <c r="E38" s="25"/>
      <c r="F38" s="25"/>
    </row>
    <row r="39" spans="1:6" s="28" customFormat="1" ht="20" customHeight="1" x14ac:dyDescent="0.3">
      <c r="A39" s="34"/>
      <c r="B39" s="32" t="s">
        <v>141</v>
      </c>
      <c r="C39" s="33">
        <v>-248.35000000000002</v>
      </c>
      <c r="D39" s="33" t="s">
        <v>115</v>
      </c>
      <c r="E39" s="25"/>
      <c r="F39" s="25"/>
    </row>
    <row r="40" spans="1:6" s="28" customFormat="1" ht="20" customHeight="1" x14ac:dyDescent="0.3">
      <c r="A40" s="56"/>
      <c r="B40" s="39" t="s">
        <v>142</v>
      </c>
      <c r="C40" s="40" t="s">
        <v>115</v>
      </c>
      <c r="D40" s="40">
        <f>SUM(C38:C39)</f>
        <v>578.50000000000034</v>
      </c>
      <c r="E40" s="25"/>
      <c r="F40" s="25"/>
    </row>
    <row r="41" spans="1:6" s="28" customFormat="1" ht="20" customHeight="1" x14ac:dyDescent="0.3">
      <c r="A41" s="34"/>
      <c r="B41" s="38" t="s">
        <v>143</v>
      </c>
      <c r="C41" s="41" t="s">
        <v>115</v>
      </c>
      <c r="D41" s="41">
        <f>D36-D40</f>
        <v>2534.5999999999995</v>
      </c>
      <c r="E41" s="25"/>
      <c r="F41" s="25"/>
    </row>
    <row r="42" spans="1:6" s="28" customFormat="1" ht="20" customHeight="1" x14ac:dyDescent="0.3">
      <c r="A42" s="34"/>
      <c r="B42" s="38"/>
      <c r="C42" s="41"/>
      <c r="D42" s="41"/>
      <c r="E42" s="25"/>
      <c r="F42" s="25"/>
    </row>
    <row r="43" spans="1:6" s="28" customFormat="1" ht="20" customHeight="1" x14ac:dyDescent="0.3">
      <c r="A43" s="56"/>
      <c r="B43" s="42" t="s">
        <v>144</v>
      </c>
      <c r="C43" s="43" t="s">
        <v>115</v>
      </c>
      <c r="D43" s="43">
        <f>D22+D29+D41</f>
        <v>1631.15</v>
      </c>
      <c r="E43" s="25"/>
      <c r="F43" s="25"/>
    </row>
    <row r="44" spans="1:6" s="28" customFormat="1" ht="20" customHeight="1" x14ac:dyDescent="0.3">
      <c r="A44" s="34"/>
      <c r="B44" s="42" t="s">
        <v>145</v>
      </c>
      <c r="C44" s="43" t="s">
        <v>115</v>
      </c>
      <c r="D44" s="43">
        <v>2427.5</v>
      </c>
      <c r="E44" s="25"/>
      <c r="F44" s="25"/>
    </row>
    <row r="45" spans="1:6" s="28" customFormat="1" ht="20" customHeight="1" x14ac:dyDescent="0.3">
      <c r="A45" s="56"/>
      <c r="B45" s="42" t="s">
        <v>146</v>
      </c>
      <c r="C45" s="43" t="s">
        <v>115</v>
      </c>
      <c r="D45" s="43">
        <f>D44+D43</f>
        <v>4058.65</v>
      </c>
      <c r="E45" s="25"/>
      <c r="F45" s="25"/>
    </row>
    <row r="46" spans="1:6" s="28" customFormat="1" ht="20" customHeight="1" x14ac:dyDescent="0.3">
      <c r="A46" s="34"/>
      <c r="B46" s="32"/>
      <c r="C46" s="33"/>
      <c r="D46" s="33"/>
      <c r="E46" s="25"/>
      <c r="F46" s="25"/>
    </row>
    <row r="47" spans="1:6" s="28" customFormat="1" ht="20" customHeight="1" x14ac:dyDescent="0.3">
      <c r="A47" s="56"/>
      <c r="B47" s="32"/>
      <c r="C47" s="33"/>
      <c r="D47" s="33"/>
      <c r="E47" s="25"/>
      <c r="F47" s="25"/>
    </row>
    <row r="48" spans="1:6" s="28" customFormat="1" ht="20" customHeight="1" x14ac:dyDescent="0.3">
      <c r="A48" s="34"/>
      <c r="B48" s="32"/>
      <c r="C48" s="33"/>
      <c r="D48" s="33"/>
      <c r="E48" s="25"/>
      <c r="F48" s="25"/>
    </row>
    <row r="49" spans="1:6" s="28" customFormat="1" ht="20" customHeight="1" x14ac:dyDescent="0.3">
      <c r="A49" s="56"/>
      <c r="B49" s="32"/>
      <c r="C49" s="33"/>
      <c r="D49" s="33"/>
      <c r="E49" s="25"/>
      <c r="F49" s="25"/>
    </row>
    <row r="50" spans="1:6" s="28" customFormat="1" ht="20" customHeight="1" x14ac:dyDescent="0.3">
      <c r="A50" s="34"/>
      <c r="B50" s="32"/>
      <c r="C50" s="33"/>
      <c r="D50" s="33"/>
      <c r="E50" s="25"/>
      <c r="F50" s="25"/>
    </row>
    <row r="51" spans="1:6" s="28" customFormat="1" ht="20" customHeight="1" x14ac:dyDescent="0.3">
      <c r="A51" s="56"/>
      <c r="B51" s="32"/>
      <c r="C51" s="33"/>
      <c r="D51" s="33"/>
      <c r="E51" s="25"/>
      <c r="F51" s="25"/>
    </row>
    <row r="52" spans="1:6" s="28" customFormat="1" ht="20" customHeight="1" x14ac:dyDescent="0.3">
      <c r="A52" s="34"/>
      <c r="B52" s="32"/>
      <c r="C52" s="33"/>
      <c r="D52" s="33"/>
      <c r="E52" s="25"/>
      <c r="F52" s="25"/>
    </row>
    <row r="53" spans="1:6" s="28" customFormat="1" ht="20" customHeight="1" x14ac:dyDescent="0.3">
      <c r="A53" s="56"/>
      <c r="B53" s="32"/>
      <c r="C53" s="33"/>
      <c r="D53" s="33"/>
      <c r="E53" s="25"/>
      <c r="F53" s="25"/>
    </row>
    <row r="54" spans="1:6" s="28" customFormat="1" ht="20" customHeight="1" x14ac:dyDescent="0.3">
      <c r="A54" s="34"/>
      <c r="B54" s="32"/>
      <c r="C54" s="33"/>
      <c r="D54" s="33"/>
      <c r="E54" s="25"/>
      <c r="F54" s="25"/>
    </row>
    <row r="55" spans="1:6" s="28" customFormat="1" ht="20" customHeight="1" x14ac:dyDescent="0.3">
      <c r="A55" s="56"/>
      <c r="B55" s="32"/>
      <c r="C55" s="33"/>
      <c r="D55" s="33"/>
      <c r="E55" s="25"/>
      <c r="F55" s="25"/>
    </row>
    <row r="56" spans="1:6" s="28" customFormat="1" ht="20" customHeight="1" x14ac:dyDescent="0.3">
      <c r="A56" s="34"/>
      <c r="B56" s="32"/>
      <c r="C56" s="33"/>
      <c r="D56" s="33"/>
      <c r="E56" s="25"/>
      <c r="F56" s="25"/>
    </row>
    <row r="57" spans="1:6" s="28" customFormat="1" ht="20" customHeight="1" x14ac:dyDescent="0.3">
      <c r="A57" s="56"/>
      <c r="B57" s="32"/>
      <c r="C57" s="33"/>
      <c r="D57" s="33"/>
      <c r="E57" s="25"/>
      <c r="F57" s="25"/>
    </row>
    <row r="58" spans="1:6" s="28" customFormat="1" ht="20" customHeight="1" x14ac:dyDescent="0.3">
      <c r="A58" s="34"/>
      <c r="B58" s="32"/>
      <c r="C58" s="33"/>
      <c r="D58" s="33"/>
      <c r="E58" s="25"/>
      <c r="F58" s="25"/>
    </row>
    <row r="59" spans="1:6" s="28" customFormat="1" ht="20" customHeight="1" x14ac:dyDescent="0.3">
      <c r="A59" s="56"/>
      <c r="B59" s="32"/>
      <c r="C59" s="33"/>
      <c r="D59" s="33"/>
      <c r="E59" s="25"/>
      <c r="F59" s="25"/>
    </row>
    <row r="60" spans="1:6" s="28" customFormat="1" ht="20" customHeight="1" x14ac:dyDescent="0.3">
      <c r="A60" s="34"/>
      <c r="B60" s="32"/>
      <c r="C60" s="33"/>
      <c r="D60" s="33"/>
      <c r="E60" s="25"/>
      <c r="F60" s="25"/>
    </row>
    <row r="61" spans="1:6" s="28" customFormat="1" ht="20" customHeight="1" x14ac:dyDescent="0.3">
      <c r="A61" s="56"/>
      <c r="B61" s="32"/>
      <c r="C61" s="33"/>
      <c r="D61" s="33"/>
      <c r="E61" s="25"/>
      <c r="F61" s="25"/>
    </row>
    <row r="62" spans="1:6" s="28" customFormat="1" ht="20" customHeight="1" x14ac:dyDescent="0.3">
      <c r="A62" s="34"/>
      <c r="B62" s="32"/>
      <c r="C62" s="33"/>
      <c r="D62" s="33"/>
      <c r="E62" s="25"/>
      <c r="F62" s="25"/>
    </row>
    <row r="63" spans="1:6" s="28" customFormat="1" ht="20" customHeight="1" x14ac:dyDescent="0.3">
      <c r="A63" s="56"/>
      <c r="B63" s="32"/>
      <c r="C63" s="33"/>
      <c r="D63" s="33"/>
      <c r="E63" s="25"/>
      <c r="F63" s="25"/>
    </row>
    <row r="64" spans="1:6" s="28" customFormat="1" ht="20" customHeight="1" x14ac:dyDescent="0.3">
      <c r="A64" s="34"/>
      <c r="B64" s="32"/>
      <c r="C64" s="33"/>
      <c r="D64" s="33"/>
      <c r="E64" s="25"/>
      <c r="F64" s="25"/>
    </row>
    <row r="65" spans="1:6" s="28" customFormat="1" ht="20" customHeight="1" x14ac:dyDescent="0.3">
      <c r="A65" s="56"/>
      <c r="B65" s="32"/>
      <c r="C65" s="33"/>
      <c r="D65" s="33"/>
      <c r="E65" s="25"/>
      <c r="F65" s="25"/>
    </row>
    <row r="66" spans="1:6" s="28" customFormat="1" ht="20" customHeight="1" x14ac:dyDescent="0.3">
      <c r="A66" s="34"/>
      <c r="B66" s="32"/>
      <c r="C66" s="33"/>
      <c r="D66" s="33"/>
      <c r="E66" s="25"/>
      <c r="F66" s="25"/>
    </row>
    <row r="67" spans="1:6" s="28" customFormat="1" ht="20" customHeight="1" x14ac:dyDescent="0.3">
      <c r="A67" s="56"/>
      <c r="B67" s="32"/>
      <c r="C67" s="33"/>
      <c r="D67" s="33"/>
      <c r="E67" s="25"/>
      <c r="F67" s="25"/>
    </row>
    <row r="68" spans="1:6" s="28" customFormat="1" ht="20" customHeight="1" x14ac:dyDescent="0.3">
      <c r="A68" s="34"/>
      <c r="B68" s="32"/>
      <c r="C68" s="33"/>
      <c r="D68" s="33"/>
      <c r="E68" s="25"/>
      <c r="F68" s="25"/>
    </row>
    <row r="69" spans="1:6" s="28" customFormat="1" ht="20" customHeight="1" x14ac:dyDescent="0.3">
      <c r="A69" s="56"/>
      <c r="B69" s="32"/>
      <c r="C69" s="33"/>
      <c r="D69" s="33"/>
      <c r="E69" s="25"/>
      <c r="F69" s="25"/>
    </row>
    <row r="70" spans="1:6" s="28" customFormat="1" ht="20" customHeight="1" x14ac:dyDescent="0.3">
      <c r="A70" s="34"/>
      <c r="B70" s="32"/>
      <c r="C70" s="33"/>
      <c r="D70" s="33"/>
      <c r="E70" s="25"/>
      <c r="F70" s="25"/>
    </row>
    <row r="71" spans="1:6" s="28" customFormat="1" ht="20" customHeight="1" x14ac:dyDescent="0.3">
      <c r="A71" s="56"/>
      <c r="B71" s="32"/>
      <c r="C71" s="33"/>
      <c r="D71" s="33"/>
      <c r="E71" s="25"/>
      <c r="F71" s="25"/>
    </row>
    <row r="72" spans="1:6" s="28" customFormat="1" ht="20" customHeight="1" x14ac:dyDescent="0.3">
      <c r="A72" s="34"/>
      <c r="B72" s="32"/>
      <c r="C72" s="33"/>
      <c r="D72" s="33"/>
      <c r="E72" s="25"/>
      <c r="F72" s="25"/>
    </row>
    <row r="73" spans="1:6" s="28" customFormat="1" ht="20" customHeight="1" x14ac:dyDescent="0.3">
      <c r="A73" s="56"/>
      <c r="B73" s="32"/>
      <c r="C73" s="33"/>
      <c r="D73" s="33"/>
      <c r="E73" s="25"/>
      <c r="F73" s="25"/>
    </row>
    <row r="74" spans="1:6" s="28" customFormat="1" ht="20" customHeight="1" x14ac:dyDescent="0.3">
      <c r="A74" s="34"/>
      <c r="B74" s="32"/>
      <c r="C74" s="33"/>
      <c r="D74" s="33"/>
      <c r="E74" s="25"/>
      <c r="F74" s="25"/>
    </row>
    <row r="75" spans="1:6" s="28" customFormat="1" ht="20" customHeight="1" x14ac:dyDescent="0.3">
      <c r="A75" s="56"/>
      <c r="B75" s="32"/>
      <c r="C75" s="33"/>
      <c r="D75" s="33"/>
      <c r="E75" s="25"/>
      <c r="F75" s="25"/>
    </row>
    <row r="76" spans="1:6" s="28" customFormat="1" ht="20" customHeight="1" x14ac:dyDescent="0.3">
      <c r="A76" s="34"/>
      <c r="B76" s="32"/>
      <c r="C76" s="33"/>
      <c r="D76" s="33"/>
      <c r="E76" s="25"/>
      <c r="F76" s="25"/>
    </row>
    <row r="77" spans="1:6" s="28" customFormat="1" ht="20" customHeight="1" x14ac:dyDescent="0.3">
      <c r="A77" s="56"/>
      <c r="B77" s="32"/>
      <c r="C77" s="33"/>
      <c r="D77" s="33"/>
      <c r="E77" s="25"/>
      <c r="F77" s="25"/>
    </row>
    <row r="78" spans="1:6" s="28" customFormat="1" ht="20" customHeight="1" x14ac:dyDescent="0.3">
      <c r="A78" s="34"/>
      <c r="B78" s="32"/>
      <c r="C78" s="33"/>
      <c r="D78" s="33"/>
      <c r="E78" s="25"/>
      <c r="F78" s="25"/>
    </row>
    <row r="79" spans="1:6" s="28" customFormat="1" ht="20" customHeight="1" x14ac:dyDescent="0.3">
      <c r="A79" s="56"/>
      <c r="B79" s="32"/>
      <c r="C79" s="33"/>
      <c r="D79" s="33"/>
      <c r="E79" s="25"/>
      <c r="F79" s="25"/>
    </row>
    <row r="80" spans="1:6" s="28" customFormat="1" ht="20" customHeight="1" x14ac:dyDescent="0.3">
      <c r="A80" s="34"/>
      <c r="B80" s="32"/>
      <c r="C80" s="33"/>
      <c r="D80" s="33"/>
      <c r="E80" s="25"/>
      <c r="F80" s="25"/>
    </row>
    <row r="81" spans="1:6" s="28" customFormat="1" ht="20" customHeight="1" x14ac:dyDescent="0.3">
      <c r="A81" s="56"/>
      <c r="B81" s="32"/>
      <c r="C81" s="33"/>
      <c r="D81" s="33"/>
      <c r="E81" s="25"/>
      <c r="F81" s="25"/>
    </row>
    <row r="82" spans="1:6" s="28" customFormat="1" ht="20" customHeight="1" x14ac:dyDescent="0.3">
      <c r="A82" s="34"/>
      <c r="B82" s="32"/>
      <c r="C82" s="33"/>
      <c r="D82" s="33"/>
      <c r="E82" s="25"/>
      <c r="F82" s="25"/>
    </row>
    <row r="83" spans="1:6" s="28" customFormat="1" ht="20" customHeight="1" x14ac:dyDescent="0.3">
      <c r="A83" s="56"/>
      <c r="B83" s="32"/>
      <c r="C83" s="33"/>
      <c r="D83" s="33"/>
      <c r="E83" s="25"/>
      <c r="F83" s="25"/>
    </row>
    <row r="84" spans="1:6" s="28" customFormat="1" ht="20" customHeight="1" x14ac:dyDescent="0.3">
      <c r="A84" s="34"/>
      <c r="B84" s="32"/>
      <c r="C84" s="33"/>
      <c r="D84" s="33"/>
      <c r="E84" s="25"/>
      <c r="F84" s="25"/>
    </row>
    <row r="85" spans="1:6" s="28" customFormat="1" ht="20" customHeight="1" x14ac:dyDescent="0.3">
      <c r="A85" s="56"/>
      <c r="B85" s="32"/>
      <c r="C85" s="33"/>
      <c r="D85" s="33"/>
      <c r="E85" s="25"/>
      <c r="F85" s="25"/>
    </row>
    <row r="86" spans="1:6" s="28" customFormat="1" ht="20" customHeight="1" x14ac:dyDescent="0.3">
      <c r="A86" s="34"/>
      <c r="B86" s="32"/>
      <c r="C86" s="33"/>
      <c r="D86" s="33"/>
      <c r="E86" s="25"/>
      <c r="F86" s="25"/>
    </row>
    <row r="87" spans="1:6" s="28" customFormat="1" ht="20" customHeight="1" x14ac:dyDescent="0.3">
      <c r="A87" s="56"/>
      <c r="B87" s="32"/>
      <c r="C87" s="33"/>
      <c r="D87" s="33"/>
      <c r="E87" s="25"/>
      <c r="F87" s="25"/>
    </row>
    <row r="88" spans="1:6" s="28" customFormat="1" ht="20" customHeight="1" x14ac:dyDescent="0.3">
      <c r="A88" s="34"/>
      <c r="B88" s="32"/>
      <c r="C88" s="33"/>
      <c r="D88" s="33"/>
      <c r="E88" s="25"/>
      <c r="F88" s="25"/>
    </row>
    <row r="89" spans="1:6" s="28" customFormat="1" ht="20" customHeight="1" x14ac:dyDescent="0.3">
      <c r="A89" s="56"/>
      <c r="B89" s="32"/>
      <c r="C89" s="33"/>
      <c r="D89" s="33"/>
      <c r="E89" s="25"/>
      <c r="F89" s="25"/>
    </row>
    <row r="90" spans="1:6" s="28" customFormat="1" ht="20" customHeight="1" x14ac:dyDescent="0.3">
      <c r="A90" s="34"/>
      <c r="B90" s="32"/>
      <c r="C90" s="33"/>
      <c r="D90" s="33"/>
      <c r="E90" s="25"/>
      <c r="F90" s="25"/>
    </row>
    <row r="91" spans="1:6" s="28" customFormat="1" ht="20" customHeight="1" x14ac:dyDescent="0.3">
      <c r="A91" s="56"/>
      <c r="B91" s="32"/>
      <c r="C91" s="33"/>
      <c r="D91" s="33"/>
      <c r="E91" s="25"/>
      <c r="F91" s="25"/>
    </row>
    <row r="92" spans="1:6" s="28" customFormat="1" ht="20" customHeight="1" x14ac:dyDescent="0.3">
      <c r="A92" s="34"/>
      <c r="B92" s="32"/>
      <c r="C92" s="33"/>
      <c r="D92" s="33"/>
      <c r="E92" s="25"/>
      <c r="F92" s="25"/>
    </row>
    <row r="93" spans="1:6" s="28" customFormat="1" ht="20" customHeight="1" x14ac:dyDescent="0.3">
      <c r="A93" s="56"/>
      <c r="B93" s="32"/>
      <c r="C93" s="33"/>
      <c r="D93" s="33"/>
      <c r="E93" s="25"/>
      <c r="F93" s="25"/>
    </row>
    <row r="94" spans="1:6" s="28" customFormat="1" ht="20" customHeight="1" x14ac:dyDescent="0.3">
      <c r="A94" s="34"/>
      <c r="B94" s="32"/>
      <c r="C94" s="33"/>
      <c r="D94" s="33"/>
      <c r="E94" s="25"/>
      <c r="F94" s="25"/>
    </row>
    <row r="95" spans="1:6" s="28" customFormat="1" ht="20" customHeight="1" x14ac:dyDescent="0.3">
      <c r="A95" s="56"/>
      <c r="B95" s="32"/>
      <c r="C95" s="33"/>
      <c r="D95" s="33"/>
      <c r="E95" s="25"/>
      <c r="F95" s="25"/>
    </row>
    <row r="96" spans="1:6" s="28" customFormat="1" ht="20" customHeight="1" x14ac:dyDescent="0.3">
      <c r="A96" s="34"/>
      <c r="B96" s="32"/>
      <c r="C96" s="33"/>
      <c r="D96" s="33"/>
      <c r="E96" s="25"/>
      <c r="F96" s="25"/>
    </row>
    <row r="97" spans="1:6" s="28" customFormat="1" ht="20" customHeight="1" x14ac:dyDescent="0.3">
      <c r="A97" s="56"/>
      <c r="B97" s="32"/>
      <c r="C97" s="33"/>
      <c r="D97" s="33"/>
      <c r="E97" s="25"/>
      <c r="F97" s="25"/>
    </row>
    <row r="98" spans="1:6" s="28" customFormat="1" ht="20" customHeight="1" x14ac:dyDescent="0.25">
      <c r="A98" s="34"/>
      <c r="B98" s="30"/>
      <c r="C98" s="31"/>
      <c r="D98" s="31"/>
      <c r="E98" s="25"/>
      <c r="F98" s="25"/>
    </row>
    <row r="99" spans="1:6" s="28" customFormat="1" ht="20" customHeight="1" x14ac:dyDescent="0.25">
      <c r="A99" s="34"/>
      <c r="B99" s="30"/>
      <c r="C99" s="31"/>
      <c r="D99" s="31"/>
      <c r="E99" s="25"/>
      <c r="F99" s="25"/>
    </row>
    <row r="100" spans="1:6" s="28" customFormat="1" ht="20" customHeight="1" x14ac:dyDescent="0.25">
      <c r="A100" s="34"/>
      <c r="B100" s="30"/>
      <c r="C100" s="31"/>
      <c r="D100" s="31"/>
      <c r="E100" s="25"/>
      <c r="F100" s="25"/>
    </row>
    <row r="101" spans="1:6" s="28" customFormat="1" ht="20" customHeight="1" x14ac:dyDescent="0.25">
      <c r="A101" s="34"/>
      <c r="B101" s="30"/>
      <c r="C101" s="31"/>
      <c r="D101" s="31"/>
      <c r="E101" s="25"/>
      <c r="F101" s="25"/>
    </row>
    <row r="102" spans="1:6" s="28" customFormat="1" ht="20" customHeight="1" x14ac:dyDescent="0.25">
      <c r="A102" s="34"/>
      <c r="B102" s="30"/>
      <c r="C102" s="31"/>
      <c r="D102" s="31"/>
      <c r="E102" s="25"/>
      <c r="F102" s="25"/>
    </row>
    <row r="103" spans="1:6" s="28" customFormat="1" ht="20" customHeight="1" x14ac:dyDescent="0.25">
      <c r="A103" s="34"/>
      <c r="B103" s="30"/>
      <c r="C103" s="31"/>
      <c r="D103" s="31"/>
      <c r="E103" s="25"/>
      <c r="F103" s="25"/>
    </row>
    <row r="104" spans="1:6" s="28" customFormat="1" ht="20" customHeight="1" x14ac:dyDescent="0.25">
      <c r="A104" s="34"/>
      <c r="B104" s="30"/>
      <c r="C104" s="31"/>
      <c r="D104" s="31"/>
      <c r="E104" s="25"/>
      <c r="F104" s="25"/>
    </row>
    <row r="105" spans="1:6" s="28" customFormat="1" ht="20" customHeight="1" x14ac:dyDescent="0.25">
      <c r="A105" s="34"/>
      <c r="B105" s="30"/>
      <c r="C105" s="31"/>
      <c r="D105" s="31"/>
      <c r="E105" s="25"/>
      <c r="F105" s="25"/>
    </row>
    <row r="106" spans="1:6" s="28" customFormat="1" ht="20" customHeight="1" x14ac:dyDescent="0.25">
      <c r="A106" s="34"/>
      <c r="B106" s="30"/>
      <c r="C106" s="31"/>
      <c r="D106" s="31"/>
      <c r="E106" s="25"/>
      <c r="F106" s="25"/>
    </row>
    <row r="107" spans="1:6" s="28" customFormat="1" ht="20" customHeight="1" x14ac:dyDescent="0.25">
      <c r="A107" s="34"/>
      <c r="B107" s="30"/>
      <c r="C107" s="31"/>
      <c r="D107" s="31"/>
      <c r="E107" s="25"/>
      <c r="F107" s="25"/>
    </row>
    <row r="108" spans="1:6" s="28" customFormat="1" ht="20" customHeight="1" x14ac:dyDescent="0.25">
      <c r="A108" s="34"/>
      <c r="B108" s="30"/>
      <c r="C108" s="31"/>
      <c r="D108" s="31"/>
      <c r="E108" s="25"/>
      <c r="F108" s="25"/>
    </row>
    <row r="109" spans="1:6" s="28" customFormat="1" ht="20" customHeight="1" x14ac:dyDescent="0.25">
      <c r="A109" s="34"/>
      <c r="B109" s="30"/>
      <c r="C109" s="31"/>
      <c r="D109" s="31"/>
      <c r="E109" s="25"/>
      <c r="F109" s="25"/>
    </row>
    <row r="110" spans="1:6" s="28" customFormat="1" ht="20" customHeight="1" x14ac:dyDescent="0.25">
      <c r="A110" s="34"/>
      <c r="B110" s="30"/>
      <c r="C110" s="31"/>
      <c r="D110" s="31"/>
      <c r="E110" s="25"/>
      <c r="F110" s="25"/>
    </row>
    <row r="111" spans="1:6" s="28" customFormat="1" ht="20" customHeight="1" x14ac:dyDescent="0.25">
      <c r="A111" s="34"/>
      <c r="B111" s="30"/>
      <c r="C111" s="31"/>
      <c r="D111" s="31"/>
      <c r="E111" s="25"/>
      <c r="F111" s="25"/>
    </row>
    <row r="112" spans="1:6" s="28" customFormat="1" ht="20" customHeight="1" x14ac:dyDescent="0.25">
      <c r="A112" s="34"/>
      <c r="B112" s="30"/>
      <c r="C112" s="31"/>
      <c r="D112" s="31"/>
      <c r="E112" s="25"/>
      <c r="F112" s="25"/>
    </row>
    <row r="113" spans="1:6" s="28" customFormat="1" ht="20" customHeight="1" x14ac:dyDescent="0.25">
      <c r="A113" s="34"/>
      <c r="B113" s="30"/>
      <c r="C113" s="31"/>
      <c r="D113" s="31"/>
      <c r="E113" s="25"/>
      <c r="F113" s="25"/>
    </row>
    <row r="114" spans="1:6" s="28" customFormat="1" ht="20" customHeight="1" x14ac:dyDescent="0.25">
      <c r="A114" s="34"/>
      <c r="B114" s="30"/>
      <c r="C114" s="31"/>
      <c r="D114" s="31"/>
      <c r="E114" s="25"/>
      <c r="F114" s="25"/>
    </row>
    <row r="115" spans="1:6" s="28" customFormat="1" ht="20" customHeight="1" x14ac:dyDescent="0.25">
      <c r="A115" s="34"/>
      <c r="B115" s="30"/>
      <c r="C115" s="31"/>
      <c r="D115" s="31"/>
      <c r="E115" s="25"/>
      <c r="F115" s="25"/>
    </row>
    <row r="116" spans="1:6" s="28" customFormat="1" ht="20" customHeight="1" x14ac:dyDescent="0.25">
      <c r="A116" s="34"/>
      <c r="B116" s="30"/>
      <c r="C116" s="31"/>
      <c r="D116" s="31"/>
      <c r="E116" s="25"/>
      <c r="F116" s="25"/>
    </row>
    <row r="117" spans="1:6" s="28" customFormat="1" ht="20" customHeight="1" x14ac:dyDescent="0.25">
      <c r="A117" s="34"/>
      <c r="B117" s="30"/>
      <c r="C117" s="31"/>
      <c r="D117" s="31"/>
      <c r="E117" s="25"/>
      <c r="F117" s="25"/>
    </row>
    <row r="118" spans="1:6" s="28" customFormat="1" ht="20" customHeight="1" x14ac:dyDescent="0.25">
      <c r="A118" s="34"/>
      <c r="B118" s="30"/>
      <c r="C118" s="31"/>
      <c r="D118" s="31"/>
      <c r="E118" s="25"/>
      <c r="F118" s="25"/>
    </row>
    <row r="119" spans="1:6" s="28" customFormat="1" ht="20" customHeight="1" x14ac:dyDescent="0.25">
      <c r="A119" s="34"/>
      <c r="B119" s="30"/>
      <c r="C119" s="31"/>
      <c r="D119" s="31"/>
      <c r="E119" s="25"/>
      <c r="F119" s="25"/>
    </row>
    <row r="120" spans="1:6" s="28" customFormat="1" ht="20" customHeight="1" x14ac:dyDescent="0.25">
      <c r="A120" s="34"/>
      <c r="B120" s="30"/>
      <c r="C120" s="31"/>
      <c r="D120" s="31"/>
      <c r="E120" s="25"/>
      <c r="F120" s="25"/>
    </row>
    <row r="121" spans="1:6" s="28" customFormat="1" ht="20" customHeight="1" x14ac:dyDescent="0.25">
      <c r="A121" s="34"/>
      <c r="B121" s="30"/>
      <c r="C121" s="31"/>
      <c r="D121" s="31"/>
      <c r="E121" s="25"/>
      <c r="F121" s="25"/>
    </row>
    <row r="122" spans="1:6" s="28" customFormat="1" ht="20" customHeight="1" x14ac:dyDescent="0.25">
      <c r="A122" s="34"/>
      <c r="B122" s="30"/>
      <c r="C122" s="31"/>
      <c r="D122" s="31"/>
      <c r="E122" s="25"/>
      <c r="F122" s="25"/>
    </row>
    <row r="123" spans="1:6" s="28" customFormat="1" ht="20" customHeight="1" x14ac:dyDescent="0.25">
      <c r="A123" s="34"/>
      <c r="B123" s="30"/>
      <c r="C123" s="31"/>
      <c r="D123" s="31"/>
      <c r="E123" s="25"/>
      <c r="F123" s="25"/>
    </row>
    <row r="124" spans="1:6" s="28" customFormat="1" ht="20" customHeight="1" x14ac:dyDescent="0.25">
      <c r="A124" s="34"/>
      <c r="B124" s="30"/>
      <c r="C124" s="31"/>
      <c r="D124" s="31"/>
      <c r="E124" s="25"/>
      <c r="F124" s="25"/>
    </row>
    <row r="125" spans="1:6" s="28" customFormat="1" ht="20" customHeight="1" x14ac:dyDescent="0.25">
      <c r="A125" s="34"/>
      <c r="B125" s="30"/>
      <c r="C125" s="31"/>
      <c r="D125" s="31"/>
      <c r="E125" s="25"/>
      <c r="F125" s="25"/>
    </row>
    <row r="126" spans="1:6" s="28" customFormat="1" ht="20" customHeight="1" x14ac:dyDescent="0.25">
      <c r="A126" s="34"/>
      <c r="B126" s="30"/>
      <c r="C126" s="31"/>
      <c r="D126" s="31"/>
      <c r="E126" s="25"/>
      <c r="F126" s="25"/>
    </row>
    <row r="127" spans="1:6" s="7" customFormat="1" ht="14.5" x14ac:dyDescent="0.35">
      <c r="A127" s="35"/>
      <c r="B127" s="44"/>
      <c r="C127" s="45"/>
      <c r="D127" s="45"/>
    </row>
    <row r="128" spans="1:6" s="7" customFormat="1" ht="14.5" x14ac:dyDescent="0.35">
      <c r="A128" s="35"/>
      <c r="B128" s="44"/>
      <c r="C128" s="45"/>
      <c r="D128" s="45"/>
    </row>
  </sheetData>
  <mergeCells count="3">
    <mergeCell ref="B5:D5"/>
    <mergeCell ref="B6:D6"/>
    <mergeCell ref="B7:D7"/>
  </mergeCells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74"/>
  <sheetViews>
    <sheetView showGridLines="0" workbookViewId="0">
      <selection activeCell="B3" sqref="B3"/>
    </sheetView>
  </sheetViews>
  <sheetFormatPr defaultRowHeight="14.5" x14ac:dyDescent="0.35"/>
  <cols>
    <col min="1" max="1" width="2.54296875" customWidth="1"/>
    <col min="2" max="2" width="25.1796875" bestFit="1" customWidth="1"/>
    <col min="3" max="3" width="23.36328125" bestFit="1" customWidth="1"/>
    <col min="4" max="4" width="24.26953125" bestFit="1" customWidth="1"/>
    <col min="5" max="5" width="29.453125" bestFit="1" customWidth="1"/>
    <col min="6" max="6" width="30.90625" bestFit="1" customWidth="1"/>
    <col min="7" max="7" width="2.36328125" customWidth="1"/>
  </cols>
  <sheetData>
    <row r="3" spans="2:6" x14ac:dyDescent="0.35">
      <c r="C3" s="79" t="s">
        <v>165</v>
      </c>
      <c r="D3" s="80"/>
      <c r="E3" s="80" t="s">
        <v>166</v>
      </c>
      <c r="F3" s="81"/>
    </row>
    <row r="4" spans="2:6" x14ac:dyDescent="0.35">
      <c r="C4" s="82"/>
      <c r="D4" s="83" t="s">
        <v>167</v>
      </c>
      <c r="E4" s="83" t="s">
        <v>168</v>
      </c>
      <c r="F4" s="83" t="s">
        <v>169</v>
      </c>
    </row>
    <row r="5" spans="2:6" x14ac:dyDescent="0.35">
      <c r="B5" s="84" t="s">
        <v>170</v>
      </c>
      <c r="C5" s="85"/>
      <c r="D5" s="83"/>
      <c r="E5" s="83"/>
      <c r="F5" s="83"/>
    </row>
    <row r="6" spans="2:6" x14ac:dyDescent="0.35">
      <c r="B6" s="84" t="s">
        <v>170</v>
      </c>
      <c r="C6" s="85"/>
      <c r="D6" s="83"/>
      <c r="E6" s="83"/>
      <c r="F6" s="83"/>
    </row>
    <row r="7" spans="2:6" x14ac:dyDescent="0.35">
      <c r="B7" s="86" t="s">
        <v>171</v>
      </c>
      <c r="C7" s="87"/>
      <c r="D7" s="88"/>
      <c r="E7" s="88"/>
      <c r="F7" s="88"/>
    </row>
    <row r="8" spans="2:6" x14ac:dyDescent="0.35">
      <c r="B8" s="87" t="s">
        <v>172</v>
      </c>
      <c r="C8" s="87"/>
      <c r="D8" s="89" t="s">
        <v>173</v>
      </c>
      <c r="E8" s="89" t="s">
        <v>174</v>
      </c>
      <c r="F8" s="89" t="s">
        <v>175</v>
      </c>
    </row>
    <row r="9" spans="2:6" ht="15.5" x14ac:dyDescent="0.35">
      <c r="B9" s="87" t="s">
        <v>176</v>
      </c>
      <c r="C9" s="90" t="s">
        <v>177</v>
      </c>
      <c r="D9" s="88" t="s">
        <v>178</v>
      </c>
      <c r="E9" s="88" t="s">
        <v>179</v>
      </c>
      <c r="F9" s="88" t="s">
        <v>180</v>
      </c>
    </row>
    <row r="10" spans="2:6" x14ac:dyDescent="0.35">
      <c r="B10" s="87" t="s">
        <v>181</v>
      </c>
      <c r="C10" s="88" t="s">
        <v>182</v>
      </c>
      <c r="D10" s="88" t="s">
        <v>183</v>
      </c>
      <c r="E10" s="88" t="s">
        <v>184</v>
      </c>
      <c r="F10" s="88" t="s">
        <v>185</v>
      </c>
    </row>
    <row r="11" spans="2:6" x14ac:dyDescent="0.35">
      <c r="B11" s="86" t="s">
        <v>186</v>
      </c>
      <c r="C11" s="87"/>
      <c r="D11" s="88"/>
      <c r="E11" s="88"/>
      <c r="F11" s="88"/>
    </row>
    <row r="12" spans="2:6" x14ac:dyDescent="0.35">
      <c r="B12" s="87" t="s">
        <v>172</v>
      </c>
      <c r="C12" s="87"/>
      <c r="D12" s="89" t="s">
        <v>187</v>
      </c>
      <c r="E12" s="89" t="s">
        <v>188</v>
      </c>
      <c r="F12" s="89" t="s">
        <v>189</v>
      </c>
    </row>
    <row r="13" spans="2:6" ht="15.5" x14ac:dyDescent="0.35">
      <c r="B13" s="87" t="s">
        <v>176</v>
      </c>
      <c r="C13" s="90" t="s">
        <v>177</v>
      </c>
      <c r="D13" s="88" t="s">
        <v>179</v>
      </c>
      <c r="E13" s="88" t="s">
        <v>180</v>
      </c>
      <c r="F13" s="88" t="s">
        <v>190</v>
      </c>
    </row>
    <row r="14" spans="2:6" ht="15.5" x14ac:dyDescent="0.35">
      <c r="B14" s="87" t="s">
        <v>181</v>
      </c>
      <c r="C14" s="90" t="s">
        <v>177</v>
      </c>
      <c r="D14" s="88" t="s">
        <v>184</v>
      </c>
      <c r="E14" s="88" t="s">
        <v>185</v>
      </c>
      <c r="F14" s="88" t="s">
        <v>191</v>
      </c>
    </row>
    <row r="15" spans="2:6" x14ac:dyDescent="0.35">
      <c r="B15" s="84" t="s">
        <v>192</v>
      </c>
      <c r="C15" s="85"/>
      <c r="D15" s="83"/>
      <c r="E15" s="83"/>
      <c r="F15" s="83"/>
    </row>
    <row r="16" spans="2:6" x14ac:dyDescent="0.35">
      <c r="B16" s="87" t="s">
        <v>193</v>
      </c>
      <c r="C16" s="91" t="s">
        <v>182</v>
      </c>
      <c r="D16" s="91" t="s">
        <v>182</v>
      </c>
      <c r="E16" s="91" t="s">
        <v>182</v>
      </c>
      <c r="F16" s="91" t="s">
        <v>182</v>
      </c>
    </row>
    <row r="17" spans="2:6" x14ac:dyDescent="0.35">
      <c r="B17" s="87" t="s">
        <v>194</v>
      </c>
      <c r="C17" s="91" t="s">
        <v>182</v>
      </c>
      <c r="D17" s="91" t="s">
        <v>182</v>
      </c>
      <c r="E17" s="91" t="s">
        <v>182</v>
      </c>
      <c r="F17" s="91" t="s">
        <v>182</v>
      </c>
    </row>
    <row r="18" spans="2:6" x14ac:dyDescent="0.35">
      <c r="B18" s="87"/>
      <c r="C18" s="91" t="s">
        <v>195</v>
      </c>
      <c r="D18" s="91" t="s">
        <v>196</v>
      </c>
      <c r="E18" s="91" t="s">
        <v>196</v>
      </c>
      <c r="F18" s="91" t="s">
        <v>196</v>
      </c>
    </row>
    <row r="19" spans="2:6" x14ac:dyDescent="0.35">
      <c r="B19" s="87" t="s">
        <v>197</v>
      </c>
      <c r="C19" s="91" t="s">
        <v>182</v>
      </c>
      <c r="D19" s="91" t="s">
        <v>182</v>
      </c>
      <c r="E19" s="91" t="s">
        <v>182</v>
      </c>
      <c r="F19" s="91" t="s">
        <v>182</v>
      </c>
    </row>
    <row r="20" spans="2:6" x14ac:dyDescent="0.35">
      <c r="B20" s="87"/>
      <c r="C20" s="91" t="s">
        <v>198</v>
      </c>
      <c r="D20" s="91" t="s">
        <v>199</v>
      </c>
      <c r="E20" s="91" t="s">
        <v>199</v>
      </c>
      <c r="F20" s="91" t="s">
        <v>199</v>
      </c>
    </row>
    <row r="21" spans="2:6" x14ac:dyDescent="0.35">
      <c r="B21" s="87" t="s">
        <v>200</v>
      </c>
      <c r="C21" s="91" t="s">
        <v>182</v>
      </c>
      <c r="D21" s="91" t="s">
        <v>182</v>
      </c>
      <c r="E21" s="91" t="s">
        <v>182</v>
      </c>
      <c r="F21" s="91" t="s">
        <v>182</v>
      </c>
    </row>
    <row r="22" spans="2:6" x14ac:dyDescent="0.35">
      <c r="B22" s="87"/>
      <c r="C22" s="91" t="s">
        <v>201</v>
      </c>
      <c r="D22" s="91" t="s">
        <v>199</v>
      </c>
      <c r="E22" s="91" t="s">
        <v>199</v>
      </c>
      <c r="F22" s="91" t="s">
        <v>199</v>
      </c>
    </row>
    <row r="23" spans="2:6" x14ac:dyDescent="0.35">
      <c r="B23" s="87" t="s">
        <v>202</v>
      </c>
      <c r="C23" s="91" t="s">
        <v>182</v>
      </c>
      <c r="D23" s="91" t="s">
        <v>182</v>
      </c>
      <c r="E23" s="91" t="s">
        <v>182</v>
      </c>
      <c r="F23" s="91" t="s">
        <v>182</v>
      </c>
    </row>
    <row r="24" spans="2:6" x14ac:dyDescent="0.35">
      <c r="B24" s="87"/>
      <c r="C24" s="91" t="s">
        <v>201</v>
      </c>
      <c r="D24" s="91" t="s">
        <v>199</v>
      </c>
      <c r="E24" s="91" t="s">
        <v>199</v>
      </c>
      <c r="F24" s="91" t="s">
        <v>199</v>
      </c>
    </row>
    <row r="25" spans="2:6" ht="15.5" x14ac:dyDescent="0.35">
      <c r="B25" s="87" t="s">
        <v>203</v>
      </c>
      <c r="C25" s="91" t="s">
        <v>182</v>
      </c>
      <c r="D25" s="90" t="s">
        <v>177</v>
      </c>
      <c r="E25" s="91" t="s">
        <v>182</v>
      </c>
      <c r="F25" s="91" t="s">
        <v>182</v>
      </c>
    </row>
    <row r="26" spans="2:6" ht="15.5" x14ac:dyDescent="0.35">
      <c r="B26" s="87" t="s">
        <v>204</v>
      </c>
      <c r="C26" s="91" t="s">
        <v>182</v>
      </c>
      <c r="D26" s="90" t="s">
        <v>177</v>
      </c>
      <c r="E26" s="91" t="s">
        <v>182</v>
      </c>
      <c r="F26" s="91" t="s">
        <v>182</v>
      </c>
    </row>
    <row r="27" spans="2:6" x14ac:dyDescent="0.35">
      <c r="B27" s="87"/>
      <c r="C27" s="91" t="s">
        <v>205</v>
      </c>
      <c r="D27" s="91"/>
      <c r="E27" s="91" t="s">
        <v>206</v>
      </c>
      <c r="F27" s="91" t="s">
        <v>206</v>
      </c>
    </row>
    <row r="28" spans="2:6" ht="15.5" x14ac:dyDescent="0.35">
      <c r="B28" s="87" t="s">
        <v>207</v>
      </c>
      <c r="C28" s="91" t="s">
        <v>182</v>
      </c>
      <c r="D28" s="90" t="s">
        <v>177</v>
      </c>
      <c r="E28" s="91" t="s">
        <v>182</v>
      </c>
      <c r="F28" s="91" t="s">
        <v>182</v>
      </c>
    </row>
    <row r="29" spans="2:6" x14ac:dyDescent="0.35">
      <c r="B29" s="87"/>
      <c r="C29" s="91" t="s">
        <v>208</v>
      </c>
      <c r="D29" s="91"/>
      <c r="E29" s="91" t="s">
        <v>209</v>
      </c>
      <c r="F29" s="91" t="s">
        <v>209</v>
      </c>
    </row>
    <row r="30" spans="2:6" ht="15.5" x14ac:dyDescent="0.35">
      <c r="B30" s="87" t="s">
        <v>210</v>
      </c>
      <c r="C30" s="90" t="s">
        <v>177</v>
      </c>
      <c r="D30" s="90" t="s">
        <v>177</v>
      </c>
      <c r="E30" s="90" t="s">
        <v>177</v>
      </c>
      <c r="F30" s="91" t="s">
        <v>182</v>
      </c>
    </row>
    <row r="31" spans="2:6" x14ac:dyDescent="0.35">
      <c r="B31" s="87"/>
      <c r="C31" s="91"/>
      <c r="D31" s="91"/>
      <c r="E31" s="91"/>
      <c r="F31" s="91" t="s">
        <v>206</v>
      </c>
    </row>
    <row r="32" spans="2:6" x14ac:dyDescent="0.35">
      <c r="B32" s="87" t="s">
        <v>148</v>
      </c>
      <c r="C32" s="91" t="s">
        <v>182</v>
      </c>
      <c r="D32" s="91" t="s">
        <v>182</v>
      </c>
      <c r="E32" s="91" t="s">
        <v>182</v>
      </c>
      <c r="F32" s="91" t="s">
        <v>182</v>
      </c>
    </row>
    <row r="33" spans="2:6" x14ac:dyDescent="0.35">
      <c r="B33" s="87"/>
      <c r="C33" s="91" t="s">
        <v>208</v>
      </c>
      <c r="D33" s="91" t="s">
        <v>209</v>
      </c>
      <c r="E33" s="91" t="s">
        <v>209</v>
      </c>
      <c r="F33" s="91" t="s">
        <v>209</v>
      </c>
    </row>
    <row r="34" spans="2:6" ht="15.5" x14ac:dyDescent="0.35">
      <c r="B34" s="87" t="s">
        <v>211</v>
      </c>
      <c r="C34" s="91" t="s">
        <v>182</v>
      </c>
      <c r="D34" s="90" t="s">
        <v>177</v>
      </c>
      <c r="E34" s="91" t="s">
        <v>182</v>
      </c>
      <c r="F34" s="91" t="s">
        <v>182</v>
      </c>
    </row>
    <row r="35" spans="2:6" x14ac:dyDescent="0.35">
      <c r="B35" s="87"/>
      <c r="C35" s="91" t="s">
        <v>208</v>
      </c>
      <c r="D35" s="91"/>
      <c r="E35" s="91" t="s">
        <v>209</v>
      </c>
      <c r="F35" s="91" t="s">
        <v>209</v>
      </c>
    </row>
    <row r="36" spans="2:6" ht="15.5" x14ac:dyDescent="0.35">
      <c r="B36" s="87" t="s">
        <v>212</v>
      </c>
      <c r="C36" s="91" t="s">
        <v>182</v>
      </c>
      <c r="D36" s="90" t="s">
        <v>177</v>
      </c>
      <c r="E36" s="91" t="s">
        <v>182</v>
      </c>
      <c r="F36" s="91" t="s">
        <v>182</v>
      </c>
    </row>
    <row r="37" spans="2:6" x14ac:dyDescent="0.35">
      <c r="B37" s="87"/>
      <c r="C37" s="91" t="s">
        <v>208</v>
      </c>
      <c r="D37" s="91"/>
      <c r="E37" s="91" t="s">
        <v>209</v>
      </c>
      <c r="F37" s="91" t="s">
        <v>209</v>
      </c>
    </row>
    <row r="38" spans="2:6" ht="15.5" x14ac:dyDescent="0.35">
      <c r="B38" s="87" t="s">
        <v>213</v>
      </c>
      <c r="C38" s="91" t="s">
        <v>182</v>
      </c>
      <c r="D38" s="90" t="s">
        <v>177</v>
      </c>
      <c r="E38" s="91" t="s">
        <v>182</v>
      </c>
      <c r="F38" s="91" t="s">
        <v>182</v>
      </c>
    </row>
    <row r="39" spans="2:6" x14ac:dyDescent="0.35">
      <c r="B39" s="87"/>
      <c r="C39" s="91" t="s">
        <v>208</v>
      </c>
      <c r="D39" s="91"/>
      <c r="E39" s="91" t="s">
        <v>209</v>
      </c>
      <c r="F39" s="91" t="s">
        <v>209</v>
      </c>
    </row>
    <row r="40" spans="2:6" x14ac:dyDescent="0.35">
      <c r="B40" s="87" t="s">
        <v>153</v>
      </c>
      <c r="C40" s="91" t="s">
        <v>182</v>
      </c>
      <c r="D40" s="91" t="s">
        <v>182</v>
      </c>
      <c r="E40" s="91" t="s">
        <v>182</v>
      </c>
      <c r="F40" s="91" t="s">
        <v>182</v>
      </c>
    </row>
    <row r="41" spans="2:6" x14ac:dyDescent="0.35">
      <c r="B41" s="87"/>
      <c r="C41" s="91" t="s">
        <v>208</v>
      </c>
      <c r="D41" s="91" t="s">
        <v>209</v>
      </c>
      <c r="E41" s="91" t="s">
        <v>209</v>
      </c>
      <c r="F41" s="91" t="s">
        <v>209</v>
      </c>
    </row>
    <row r="42" spans="2:6" x14ac:dyDescent="0.35">
      <c r="B42" s="87" t="s">
        <v>214</v>
      </c>
      <c r="C42" s="91" t="s">
        <v>182</v>
      </c>
      <c r="D42" s="91" t="s">
        <v>182</v>
      </c>
      <c r="E42" s="91" t="s">
        <v>182</v>
      </c>
      <c r="F42" s="91" t="s">
        <v>182</v>
      </c>
    </row>
    <row r="43" spans="2:6" x14ac:dyDescent="0.35">
      <c r="B43" s="87" t="s">
        <v>149</v>
      </c>
      <c r="C43" s="91" t="s">
        <v>182</v>
      </c>
      <c r="D43" s="91" t="s">
        <v>182</v>
      </c>
      <c r="E43" s="91" t="s">
        <v>182</v>
      </c>
      <c r="F43" s="91" t="s">
        <v>182</v>
      </c>
    </row>
    <row r="44" spans="2:6" x14ac:dyDescent="0.35">
      <c r="B44" s="87"/>
      <c r="C44" s="91" t="s">
        <v>198</v>
      </c>
      <c r="D44" s="91" t="s">
        <v>215</v>
      </c>
      <c r="E44" s="91" t="s">
        <v>215</v>
      </c>
      <c r="F44" s="91" t="s">
        <v>215</v>
      </c>
    </row>
    <row r="45" spans="2:6" x14ac:dyDescent="0.35">
      <c r="B45" s="87" t="s">
        <v>216</v>
      </c>
      <c r="C45" s="91" t="s">
        <v>182</v>
      </c>
      <c r="D45" s="91" t="s">
        <v>182</v>
      </c>
      <c r="E45" s="91" t="s">
        <v>182</v>
      </c>
      <c r="F45" s="91" t="s">
        <v>182</v>
      </c>
    </row>
    <row r="46" spans="2:6" x14ac:dyDescent="0.35">
      <c r="B46" s="87"/>
      <c r="C46" s="91" t="s">
        <v>198</v>
      </c>
      <c r="D46" s="91" t="s">
        <v>215</v>
      </c>
      <c r="E46" s="91" t="s">
        <v>215</v>
      </c>
      <c r="F46" s="91" t="s">
        <v>215</v>
      </c>
    </row>
    <row r="47" spans="2:6" x14ac:dyDescent="0.35">
      <c r="B47" s="87" t="s">
        <v>217</v>
      </c>
      <c r="C47" s="91" t="s">
        <v>182</v>
      </c>
      <c r="D47" s="91" t="s">
        <v>182</v>
      </c>
      <c r="E47" s="91" t="s">
        <v>182</v>
      </c>
      <c r="F47" s="91" t="s">
        <v>182</v>
      </c>
    </row>
    <row r="48" spans="2:6" x14ac:dyDescent="0.35">
      <c r="B48" s="92" t="s">
        <v>218</v>
      </c>
      <c r="C48" s="91" t="s">
        <v>219</v>
      </c>
      <c r="D48" s="91" t="s">
        <v>220</v>
      </c>
      <c r="E48" s="91" t="s">
        <v>220</v>
      </c>
      <c r="F48" s="91" t="s">
        <v>220</v>
      </c>
    </row>
    <row r="49" spans="2:6" x14ac:dyDescent="0.35">
      <c r="B49" s="92" t="s">
        <v>221</v>
      </c>
      <c r="C49" s="91" t="s">
        <v>182</v>
      </c>
      <c r="D49" s="91" t="s">
        <v>182</v>
      </c>
      <c r="E49" s="91" t="s">
        <v>182</v>
      </c>
      <c r="F49" s="91" t="s">
        <v>182</v>
      </c>
    </row>
    <row r="50" spans="2:6" ht="15.5" x14ac:dyDescent="0.35">
      <c r="B50" s="92" t="s">
        <v>222</v>
      </c>
      <c r="C50" s="90" t="s">
        <v>177</v>
      </c>
      <c r="D50" s="91" t="s">
        <v>182</v>
      </c>
      <c r="E50" s="91" t="s">
        <v>182</v>
      </c>
      <c r="F50" s="91" t="s">
        <v>182</v>
      </c>
    </row>
    <row r="51" spans="2:6" x14ac:dyDescent="0.35">
      <c r="B51" s="87" t="s">
        <v>150</v>
      </c>
      <c r="C51" s="91" t="s">
        <v>182</v>
      </c>
      <c r="D51" s="91" t="s">
        <v>182</v>
      </c>
      <c r="E51" s="91" t="s">
        <v>182</v>
      </c>
      <c r="F51" s="91" t="s">
        <v>182</v>
      </c>
    </row>
    <row r="52" spans="2:6" x14ac:dyDescent="0.35">
      <c r="B52" s="92" t="s">
        <v>218</v>
      </c>
      <c r="C52" s="91" t="s">
        <v>201</v>
      </c>
      <c r="D52" s="91" t="s">
        <v>198</v>
      </c>
      <c r="E52" s="91" t="s">
        <v>198</v>
      </c>
      <c r="F52" s="91" t="s">
        <v>198</v>
      </c>
    </row>
    <row r="53" spans="2:6" x14ac:dyDescent="0.35">
      <c r="B53" s="92" t="s">
        <v>221</v>
      </c>
      <c r="C53" s="91" t="s">
        <v>182</v>
      </c>
      <c r="D53" s="91" t="s">
        <v>182</v>
      </c>
      <c r="E53" s="91" t="s">
        <v>182</v>
      </c>
      <c r="F53" s="91" t="s">
        <v>182</v>
      </c>
    </row>
    <row r="54" spans="2:6" ht="15.5" x14ac:dyDescent="0.35">
      <c r="B54" s="92" t="s">
        <v>222</v>
      </c>
      <c r="C54" s="90" t="s">
        <v>177</v>
      </c>
      <c r="D54" s="91" t="s">
        <v>182</v>
      </c>
      <c r="E54" s="91" t="s">
        <v>182</v>
      </c>
      <c r="F54" s="91" t="s">
        <v>182</v>
      </c>
    </row>
    <row r="55" spans="2:6" x14ac:dyDescent="0.35">
      <c r="B55" s="87" t="s">
        <v>223</v>
      </c>
      <c r="C55" s="91" t="s">
        <v>182</v>
      </c>
      <c r="D55" s="91" t="s">
        <v>182</v>
      </c>
      <c r="E55" s="91" t="s">
        <v>182</v>
      </c>
      <c r="F55" s="91" t="s">
        <v>182</v>
      </c>
    </row>
    <row r="56" spans="2:6" x14ac:dyDescent="0.35">
      <c r="B56" s="92" t="s">
        <v>218</v>
      </c>
      <c r="C56" s="91" t="s">
        <v>224</v>
      </c>
      <c r="D56" s="91" t="s">
        <v>225</v>
      </c>
      <c r="E56" s="91" t="s">
        <v>225</v>
      </c>
      <c r="F56" s="91" t="s">
        <v>225</v>
      </c>
    </row>
    <row r="57" spans="2:6" x14ac:dyDescent="0.35">
      <c r="B57" s="92" t="s">
        <v>221</v>
      </c>
      <c r="C57" s="91" t="s">
        <v>182</v>
      </c>
      <c r="D57" s="91" t="s">
        <v>182</v>
      </c>
      <c r="E57" s="91" t="s">
        <v>182</v>
      </c>
      <c r="F57" s="91" t="s">
        <v>182</v>
      </c>
    </row>
    <row r="58" spans="2:6" ht="15.5" x14ac:dyDescent="0.35">
      <c r="B58" s="92" t="s">
        <v>222</v>
      </c>
      <c r="C58" s="90" t="s">
        <v>177</v>
      </c>
      <c r="D58" s="91" t="s">
        <v>182</v>
      </c>
      <c r="E58" s="91" t="s">
        <v>182</v>
      </c>
      <c r="F58" s="91" t="s">
        <v>182</v>
      </c>
    </row>
    <row r="59" spans="2:6" x14ac:dyDescent="0.35">
      <c r="B59" s="87" t="s">
        <v>226</v>
      </c>
      <c r="C59" s="91" t="s">
        <v>182</v>
      </c>
      <c r="D59" s="91" t="s">
        <v>182</v>
      </c>
      <c r="E59" s="91" t="s">
        <v>182</v>
      </c>
      <c r="F59" s="91" t="s">
        <v>182</v>
      </c>
    </row>
    <row r="60" spans="2:6" x14ac:dyDescent="0.35">
      <c r="B60" s="92" t="s">
        <v>218</v>
      </c>
      <c r="C60" s="91" t="s">
        <v>227</v>
      </c>
      <c r="D60" s="91" t="s">
        <v>228</v>
      </c>
      <c r="E60" s="91" t="s">
        <v>228</v>
      </c>
      <c r="F60" s="91" t="s">
        <v>228</v>
      </c>
    </row>
    <row r="61" spans="2:6" x14ac:dyDescent="0.35">
      <c r="B61" s="92" t="s">
        <v>221</v>
      </c>
      <c r="C61" s="91" t="s">
        <v>182</v>
      </c>
      <c r="D61" s="91" t="s">
        <v>182</v>
      </c>
      <c r="E61" s="91" t="s">
        <v>182</v>
      </c>
      <c r="F61" s="91" t="s">
        <v>182</v>
      </c>
    </row>
    <row r="62" spans="2:6" ht="15.5" x14ac:dyDescent="0.35">
      <c r="B62" s="92" t="s">
        <v>222</v>
      </c>
      <c r="C62" s="90" t="s">
        <v>177</v>
      </c>
      <c r="D62" s="91" t="s">
        <v>182</v>
      </c>
      <c r="E62" s="91" t="s">
        <v>182</v>
      </c>
      <c r="F62" s="91" t="s">
        <v>182</v>
      </c>
    </row>
    <row r="63" spans="2:6" ht="15.5" x14ac:dyDescent="0.35">
      <c r="B63" s="87" t="s">
        <v>229</v>
      </c>
      <c r="C63" s="90" t="s">
        <v>177</v>
      </c>
      <c r="D63" s="90" t="s">
        <v>177</v>
      </c>
      <c r="E63" s="90" t="s">
        <v>177</v>
      </c>
      <c r="F63" s="91" t="s">
        <v>182</v>
      </c>
    </row>
    <row r="64" spans="2:6" ht="15.5" x14ac:dyDescent="0.35">
      <c r="B64" s="92" t="s">
        <v>218</v>
      </c>
      <c r="C64" s="90" t="s">
        <v>177</v>
      </c>
      <c r="D64" s="90" t="s">
        <v>177</v>
      </c>
      <c r="E64" s="90" t="s">
        <v>177</v>
      </c>
      <c r="F64" s="91" t="s">
        <v>182</v>
      </c>
    </row>
    <row r="65" spans="2:6" ht="15.5" x14ac:dyDescent="0.35">
      <c r="B65" s="92" t="s">
        <v>221</v>
      </c>
      <c r="C65" s="90" t="s">
        <v>177</v>
      </c>
      <c r="D65" s="90" t="s">
        <v>177</v>
      </c>
      <c r="E65" s="90" t="s">
        <v>177</v>
      </c>
      <c r="F65" s="91" t="s">
        <v>182</v>
      </c>
    </row>
    <row r="66" spans="2:6" ht="15.5" x14ac:dyDescent="0.35">
      <c r="B66" s="92" t="s">
        <v>222</v>
      </c>
      <c r="C66" s="90" t="s">
        <v>177</v>
      </c>
      <c r="D66" s="90" t="s">
        <v>177</v>
      </c>
      <c r="E66" s="90" t="s">
        <v>177</v>
      </c>
      <c r="F66" s="91" t="s">
        <v>182</v>
      </c>
    </row>
    <row r="67" spans="2:6" ht="15.5" x14ac:dyDescent="0.35">
      <c r="B67" s="87" t="s">
        <v>230</v>
      </c>
      <c r="C67" s="90" t="s">
        <v>177</v>
      </c>
      <c r="D67" s="91" t="s">
        <v>182</v>
      </c>
      <c r="E67" s="91" t="s">
        <v>182</v>
      </c>
      <c r="F67" s="91" t="s">
        <v>182</v>
      </c>
    </row>
    <row r="68" spans="2:6" x14ac:dyDescent="0.35">
      <c r="B68" s="87" t="s">
        <v>231</v>
      </c>
      <c r="C68" s="91" t="s">
        <v>182</v>
      </c>
      <c r="D68" s="91" t="s">
        <v>182</v>
      </c>
      <c r="E68" s="91" t="s">
        <v>182</v>
      </c>
      <c r="F68" s="91" t="s">
        <v>182</v>
      </c>
    </row>
    <row r="69" spans="2:6" x14ac:dyDescent="0.35">
      <c r="B69" s="87"/>
      <c r="C69" s="91" t="s">
        <v>232</v>
      </c>
      <c r="D69" s="91" t="s">
        <v>233</v>
      </c>
      <c r="E69" s="91" t="s">
        <v>233</v>
      </c>
      <c r="F69" s="91" t="s">
        <v>233</v>
      </c>
    </row>
    <row r="70" spans="2:6" x14ac:dyDescent="0.35">
      <c r="B70" s="87" t="s">
        <v>234</v>
      </c>
      <c r="C70" s="91" t="s">
        <v>182</v>
      </c>
      <c r="D70" s="91" t="s">
        <v>182</v>
      </c>
      <c r="E70" s="91" t="s">
        <v>182</v>
      </c>
      <c r="F70" s="91" t="s">
        <v>182</v>
      </c>
    </row>
    <row r="71" spans="2:6" x14ac:dyDescent="0.35">
      <c r="B71" s="87" t="s">
        <v>235</v>
      </c>
      <c r="C71" s="91" t="s">
        <v>182</v>
      </c>
      <c r="D71" s="91" t="s">
        <v>182</v>
      </c>
      <c r="E71" s="91" t="s">
        <v>182</v>
      </c>
      <c r="F71" s="91" t="s">
        <v>182</v>
      </c>
    </row>
    <row r="72" spans="2:6" x14ac:dyDescent="0.35">
      <c r="B72" s="87" t="s">
        <v>236</v>
      </c>
      <c r="C72" s="91" t="s">
        <v>182</v>
      </c>
      <c r="D72" s="91" t="s">
        <v>182</v>
      </c>
      <c r="E72" s="91" t="s">
        <v>182</v>
      </c>
      <c r="F72" s="91" t="s">
        <v>182</v>
      </c>
    </row>
    <row r="73" spans="2:6" x14ac:dyDescent="0.35">
      <c r="B73" s="87" t="s">
        <v>237</v>
      </c>
      <c r="C73" s="91" t="s">
        <v>182</v>
      </c>
      <c r="D73" s="91" t="s">
        <v>182</v>
      </c>
      <c r="E73" s="91" t="s">
        <v>182</v>
      </c>
      <c r="F73" s="91" t="s">
        <v>182</v>
      </c>
    </row>
    <row r="74" spans="2:6" x14ac:dyDescent="0.35">
      <c r="B74" s="87" t="s">
        <v>238</v>
      </c>
      <c r="C74" s="91" t="s">
        <v>182</v>
      </c>
      <c r="D74" s="91" t="s">
        <v>182</v>
      </c>
      <c r="E74" s="91" t="s">
        <v>182</v>
      </c>
      <c r="F74" s="91" t="s">
        <v>182</v>
      </c>
    </row>
  </sheetData>
  <sheetProtection password="CED8" sheet="1" objects="1" scenarios="1"/>
  <mergeCells count="1">
    <mergeCell ref="C3:C4"/>
  </mergeCells>
  <conditionalFormatting sqref="B5:F8 B12:F74 C3:F4">
    <cfRule type="containsText" dxfId="1" priority="2" operator="containsText" text="automatically">
      <formula>NOT(ISERROR(SEARCH("automatically",B3)))</formula>
    </cfRule>
  </conditionalFormatting>
  <conditionalFormatting sqref="B9:F9">
    <cfRule type="containsText" dxfId="0" priority="1" operator="containsText" text="automatically">
      <formula>NOT(ISERROR(SEARCH("automatically",B9)))</formula>
    </cfRule>
  </conditionalFormatting>
  <hyperlinks>
    <hyperlink ref="D8" r:id="rId1"/>
    <hyperlink ref="E8" r:id="rId2"/>
    <hyperlink ref="F8" r:id="rId3"/>
    <hyperlink ref="D12" r:id="rId4"/>
    <hyperlink ref="E12" r:id="rId5"/>
    <hyperlink ref="F12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Chart of Accounts</vt:lpstr>
      <vt:lpstr>Cash Flow - Indirect</vt:lpstr>
      <vt:lpstr>CF Report - Indirect 1</vt:lpstr>
      <vt:lpstr>CF Report - Indirect 2</vt:lpstr>
      <vt:lpstr>PRO Version</vt:lpstr>
      <vt:lpstr>ChartofAccounts</vt:lpstr>
      <vt:lpstr>ChartofAccountsTable</vt:lpstr>
      <vt:lpstr>'CF Report - Indirect 1'!Print_Area</vt:lpstr>
      <vt:lpstr>'CF Report - Indirect 2'!Print_Area</vt:lpstr>
      <vt:lpstr>'Chart of Accounts'!Print_Area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journalSHEET.com</dc:creator>
  <cp:lastModifiedBy>Admin</cp:lastModifiedBy>
  <dcterms:created xsi:type="dcterms:W3CDTF">2017-05-12T15:21:46Z</dcterms:created>
  <dcterms:modified xsi:type="dcterms:W3CDTF">2019-09-17T09:07:58Z</dcterms:modified>
</cp:coreProperties>
</file>